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kandináv fürdőszoba egy csipe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Villeroy&amp;Boch | Legato Vanity unit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HYPERLINK("https://peempee.com/out.php?url=https://www.villeroy-boch.hu/bathroom-and-wellness/products/Legato-Vanity-unit-Angular-B761L0PN.html","Tovább a boltba (villeroy-boch.hu)")</f>
      </c>
    </row>
    <row collapsed="" customFormat="false" customHeight="" hidden="" ht="12.1" outlineLevel="0" r="3">
      <c r="A3" s="5" t="inlineStr">
        <is>
          <t>Laufen | Living Ráépíthető mosdó 80 cm</t>
        </is>
      </c>
      <c r="B3" s="6" t="n">
        <v>1</v>
      </c>
      <c r="C3" s="5" t="inlineStr">
        <is>
          <t>db</t>
        </is>
      </c>
      <c r="D3" s="7" t="n">
        <v>139432</v>
      </c>
      <c r="E3" s="7" t="s">
        <f>B3*D3</f>
      </c>
      <c r="F3" s="8" t="s">
        <f>HYPERLINK("https://peempee.com/out.php?url=https://www.laufen.hu/termekek/raepitheto-mosdo-H817437...1041?sku=H8174370001041","Tovább a boltba (laufen.hu)")</f>
      </c>
    </row>
    <row collapsed="" customFormat="false" customHeight="" hidden="" ht="12.1" outlineLevel="0" r="4">
      <c r="A4" s="5" t="inlineStr">
        <is>
          <t>Laufen | Quadriga Egykaros mosdó csaptelep, rögzített 115 mm kifolyócsővel, szálhúzott rozsdamentes acél.húzórudas lefolyószeleppel</t>
        </is>
      </c>
      <c r="B4" s="6" t="n">
        <v>1</v>
      </c>
      <c r="C4" s="5" t="inlineStr">
        <is>
          <t>db</t>
        </is>
      </c>
      <c r="D4" s="7" t="n">
        <v>200585</v>
      </c>
      <c r="E4" s="7" t="s">
        <f>B4*D4</f>
      </c>
      <c r="F4" s="8" t="s">
        <f>HYPERLINK("https://peempee.com/out.php?url=https://www.laufen.hu/termekek/egykaros-mosdo-csaptelep-rogzitett-115mm-kifolyocsovel-szalhuzott-rozsdamentes-acel-huzorudas-lefolyoszeleppel-HF901101441000?sku=HF901101441000","Tovább a boltba (laufen.hu)")</f>
      </c>
    </row>
    <row collapsed="" customFormat="false" customHeight="" hidden="" ht="12.1" outlineLevel="0" r="5">
      <c r="A5" s="5" t="inlineStr">
        <is>
          <t>Sapho | CONA tükör, 60x80cm, fekete rámával (NC260)</t>
        </is>
      </c>
      <c r="B5" s="6" t="n">
        <v>1</v>
      </c>
      <c r="C5" s="5" t="inlineStr">
        <is>
          <t>db</t>
        </is>
      </c>
      <c r="D5" s="7" t="n">
        <v>65920</v>
      </c>
      <c r="E5" s="7" t="s">
        <f>B5*D5</f>
      </c>
      <c r="F5" s="8" t="s">
        <f>HYPERLINK("https://peempee.com/out.php?url=https://www.saphokft.hu/shop/ProductDetails.aspx?ProductId=46117","Tovább a boltba (saphokft.hu)")</f>
      </c>
    </row>
    <row collapsed="" customFormat="false" customHeight="" hidden="" ht="12.1" outlineLevel="0" r="6">
      <c r="A6" s="5" t="inlineStr">
        <is>
          <t>Daniella Villamosság | Rába 5827 Togo, fürdőszobai fali lámpa, 1xE14</t>
        </is>
      </c>
      <c r="B6" s="6" t="n">
        <v>1</v>
      </c>
      <c r="C6" s="5" t="inlineStr">
        <is>
          <t>db</t>
        </is>
      </c>
      <c r="D6" s="7" t="n">
        <v>15991</v>
      </c>
      <c r="E6" s="7" t="s">
        <f>B6*D6</f>
      </c>
      <c r="F6" s="8" t="s">
        <f>HYPERLINK("https://peempee.com/out.php?url=https://daniella.hu/raba-5827-togo-furdoszobai-fali-lampa-1xe14-id-rbl5827","Tovább a boltba (daniella.hu)")</f>
      </c>
    </row>
    <row collapsed="" customFormat="false" customHeight="" hidden="" ht="12.1" outlineLevel="0" r="7">
      <c r="A7" s="5" t="inlineStr">
        <is>
          <t>Radaway | Modo X Black II Frame Walk-in fekete zuhanyfal</t>
        </is>
      </c>
      <c r="B7" s="6" t="n">
        <v>1</v>
      </c>
      <c r="C7" s="5" t="inlineStr">
        <is>
          <t>db</t>
        </is>
      </c>
      <c r="D7" s="7" t="n">
        <v>307000</v>
      </c>
      <c r="E7" s="7" t="s">
        <f>B7*D7</f>
      </c>
      <c r="F7" s="8" t="s">
        <f>HYPERLINK("https://peempee.com/out.php?url=https://radaway.hu/termekek/zuhanykabin/modo-x-black-ii-frame-walk-in-fekete-zuhanyfal","Tovább a boltba (radaway.hu)")</f>
      </c>
    </row>
    <row collapsed="" customFormat="false" customHeight="" hidden="" ht="12.1" outlineLevel="0" r="8">
      <c r="A8" s="5" t="inlineStr">
        <is>
          <t>Laufen | Quadriga Falbaépített 1 pontos zuhany csaptelep falon kívüli része, 1800 mm flexibilis zuhanytömlővel és 1 funkciós kézizuhannyal, szálhúzott rozsdamentes acél</t>
        </is>
      </c>
      <c r="B8" s="6" t="n">
        <v>1</v>
      </c>
      <c r="C8" s="5" t="inlineStr">
        <is>
          <t>db</t>
        </is>
      </c>
      <c r="D8" s="7" t="n">
        <v>184728</v>
      </c>
      <c r="E8" s="7" t="s">
        <f>B8*D8</f>
      </c>
      <c r="F8" s="8" t="s">
        <f>HYPERLINK("https://peempee.com/out.php?url=https://www.laufen.hu/termekek/falbaepitett-1pontos-zuhany-csaptelep-falon-kivuli-resze-1800mm-flexibilis-zuhanytomlovel-1funkcios-kezizuhannyal-szalhuzott-rozsdamentes-acel-HF901155441000?sku=HF901155441000","Tovább a boltba (laufen.hu)")</f>
      </c>
    </row>
    <row collapsed="" customFormat="false" customHeight="" hidden="" ht="12.1" outlineLevel="0" r="9">
      <c r="A9" s="5" t="inlineStr">
        <is>
          <t>Laufen | Quadriga Kétkezes falba épített termosztatikus kád-/zuhany csaptelep falon kívüli része, 2-utas váltóval szálhúzott rozsdamentes acél (PVD)</t>
        </is>
      </c>
      <c r="B9" s="6" t="n">
        <v>1</v>
      </c>
      <c r="C9" s="5" t="inlineStr">
        <is>
          <t>db</t>
        </is>
      </c>
      <c r="D9" s="7" t="n">
        <v>188518</v>
      </c>
      <c r="E9" s="7" t="s">
        <f>B9*D9</f>
      </c>
      <c r="F9" s="8" t="s">
        <f>HYPERLINK("https://peempee.com/out.php?url=https://www.laufen.hu/termekek/ketkezes-falba-epitett-termosztatikus-kad-zuhany-csaptelep-falon-kivuli-resze-2utas-valtoval-szalhuzott-rozsdamentes-acel-pvd-HF901176423000?sku=HF901176423000","Tovább a boltba (laufen.hu)")</f>
      </c>
    </row>
    <row collapsed="" customFormat="false" customHeight="" hidden="" ht="12.1" outlineLevel="0" r="10">
      <c r="A10" s="5" t="inlineStr">
        <is>
          <t>Laufen | Quadriga rögzített zuhanyfej tartó, fémből. szálhúzott rozsdamentes acél</t>
        </is>
      </c>
      <c r="B10" s="6" t="n">
        <v>1</v>
      </c>
      <c r="C10" s="5" t="inlineStr">
        <is>
          <t>db</t>
        </is>
      </c>
      <c r="D10" s="7" t="n">
        <v>28055</v>
      </c>
      <c r="E10" s="7" t="s">
        <f>B10*D10</f>
      </c>
      <c r="F10" s="8" t="s">
        <f>HYPERLINK("https://peempee.com/out.php?url=https://www.laufen.hu/termekek/quadriga-rogzitett-zuhanyfej-tarto-fembol-szalhuzott-rozsdamentes-acel-HF901168441000?sku=HF901168441000","Tovább a boltba (laufen.hu)")</f>
      </c>
    </row>
    <row collapsed="" customFormat="false" customHeight="" hidden="" ht="12.1" outlineLevel="0" r="11">
      <c r="A11" s="5" t="inlineStr">
        <is>
          <t>Laufen | Quadriga zuhanyrúd, 1030 mm, PVD</t>
        </is>
      </c>
      <c r="B11" s="6" t="n">
        <v>1</v>
      </c>
      <c r="C11" s="5" t="inlineStr">
        <is>
          <t>db</t>
        </is>
      </c>
      <c r="D11" s="7" t="n">
        <v>80989</v>
      </c>
      <c r="E11" s="7" t="s">
        <f>B11*D11</f>
      </c>
      <c r="F11" s="8" t="s">
        <f>HYPERLINK("https://peempee.com/out.php?url=https://www.laufen.hu/termekek/quadriga-zuhanyrud-1030mm-pvd-HF901158423000?sku=HF901158423000","Tovább a boltba (laufen.hu)")</f>
      </c>
    </row>
    <row collapsed="" customFormat="false" customHeight="" hidden="" ht="12.1" outlineLevel="0" r="12">
      <c r="A12" s="5" t="inlineStr">
        <is>
          <t>Laufen | Quadriga négyszögletes esőztető zuhanyfej, ultra lapos, 300 × 300 mm, szálhúzott rozsdamentes acél</t>
        </is>
      </c>
      <c r="B12" s="6" t="n">
        <v>1</v>
      </c>
      <c r="C12" s="5" t="inlineStr">
        <is>
          <t>db</t>
        </is>
      </c>
      <c r="D12" s="7" t="n">
        <v>108905</v>
      </c>
      <c r="E12" s="7" t="s">
        <f>B12*D12</f>
      </c>
      <c r="F12" s="8" t="s">
        <f>HYPERLINK("https://peempee.com/out.php?url=https://www.laufen.hu/termekek/quadriga-negyszogletes-esozteto-zuhanyfej-ultra-lapos-300300mm-szalhuzott-rozsdamentes-acel-HF504732441000?sku=HF504732441000","Tovább a boltba (laufen.hu)")</f>
      </c>
    </row>
    <row collapsed="" customFormat="false" customHeight="" hidden="" ht="12.1" outlineLevel="0" r="13">
      <c r="A13" s="5" t="inlineStr">
        <is>
          <t>Laufen | Laufen Pro Kád, tartókerettel, szaniter akril</t>
        </is>
      </c>
      <c r="B13" s="6" t="n">
        <v>1</v>
      </c>
      <c r="C13" s="5" t="inlineStr">
        <is>
          <t>db</t>
        </is>
      </c>
      <c r="D13" s="7" t="n">
        <v>192401</v>
      </c>
      <c r="E13" s="7" t="s">
        <f>B13*D13</f>
      </c>
      <c r="F13" s="8" t="s">
        <f>HYPERLINK("https://peempee.com/out.php?url=https://www.laufen.hu/termekek/kad-tartokerettel-szaniter-akril-H230951...0001?sku=H2309510000001","Tovább a boltba (laufen.hu)")</f>
      </c>
    </row>
    <row collapsed="" customFormat="false" customHeight="" hidden="" ht="12.1" outlineLevel="0" r="14">
      <c r="A14" s="5" t="inlineStr">
        <is>
          <t>Laufen | Quadriga Falbaépített 1 pontos kádcsaptelep falon kívüli része, 1800 mm flexibilis zuhanytömlővel és 1 funkciós kézizuhannyal, szálhúzott rozsdamentes acél</t>
        </is>
      </c>
      <c r="B14" s="6" t="n">
        <v>1</v>
      </c>
      <c r="C14" s="5" t="inlineStr">
        <is>
          <t>db</t>
        </is>
      </c>
      <c r="D14" s="7" t="n">
        <v>231942</v>
      </c>
      <c r="E14" s="7" t="s">
        <f>B14*D14</f>
      </c>
      <c r="F14" s="8" t="s">
        <f>HYPERLINK("https://peempee.com/out.php?url=https://www.laufen.hu/termekek/falbaepitett-1pontos-kadcsaptelep-falon-kivuli-resze-1800mm-flexibilis-zuhanytomlovel-1funkcios-kezizuhannyal-szalhuzott-rozsdamentes-acel-HF901165441000?sku=HF901165441000","Tovább a boltba (laufen.hu)")</f>
      </c>
    </row>
    <row collapsed="" customFormat="false" customHeight="" hidden="" ht="12.1" outlineLevel="0" r="15">
      <c r="A15" s="5" t="inlineStr">
        <is>
          <t>Laufen | Laufen Pro WC ülőke tetővel, levehető, lecsapódásgátló rendszerrel</t>
        </is>
      </c>
      <c r="B15" s="6" t="n">
        <v>1</v>
      </c>
      <c r="C15" s="5" t="inlineStr">
        <is>
          <t>db</t>
        </is>
      </c>
      <c r="D15" s="7" t="n">
        <v>30080</v>
      </c>
      <c r="E15" s="7" t="s">
        <f>B15*D15</f>
      </c>
      <c r="F15" s="8" t="s">
        <f>HYPERLINK("https://peempee.com/out.php?url=https://www.laufen.hu/termekek/wc-uloke-tetovel-leveheto-lecsapodasgatlo-rendszerrel-H893959...0001?sku=H8939590000001","Tovább a boltba (laufen.hu)")</f>
      </c>
    </row>
    <row collapsed="" customFormat="false" customHeight="" hidden="" ht="12.1" outlineLevel="0" r="16">
      <c r="A16" s="5" t="inlineStr">
        <is>
          <t>Laufen | Laufen Pro Fali WC, perem nélküli, mély öblítésű, hagyományos rögzítéssel</t>
        </is>
      </c>
      <c r="B16" s="6" t="n">
        <v>1</v>
      </c>
      <c r="C16" s="5" t="inlineStr">
        <is>
          <t>db</t>
        </is>
      </c>
      <c r="D16" s="7" t="n">
        <v>93978</v>
      </c>
      <c r="E16" s="7" t="s">
        <f>B16*D16</f>
      </c>
      <c r="F16" s="8" t="s">
        <f>HYPERLINK("https://peempee.com/out.php?url=https://www.laufen.hu/termekek/fali-wc-perem-nelkuli-mely-oblitesu-hagyomanyos-rogzitessel-H820964...0001?sku=H8209640000001","Tovább a boltba (laufen.hu)")</f>
      </c>
    </row>
    <row collapsed="" customFormat="false" customHeight="" hidden="" ht="12.1" outlineLevel="0" r="17">
      <c r="A17" s="5" t="inlineStr">
        <is>
          <t>Laufen | Laufen Installation System Szabályozó lemez, kettős öblítés</t>
        </is>
      </c>
      <c r="B17" s="6" t="n">
        <v>1</v>
      </c>
      <c r="C17" s="5" t="inlineStr">
        <is>
          <t>db</t>
        </is>
      </c>
      <c r="D17" s="7" t="n">
        <v>10483</v>
      </c>
      <c r="E17" s="7" t="s">
        <f>B17*D17</f>
      </c>
      <c r="F17" s="8" t="s">
        <f>HYPERLINK("https://peempee.com/out.php?url=https://www.laufen.hu/termekek/szabalyozo-lemez-kettos-oblites-H895661...0001?sku=H8956610000001","Tovább a boltba (laufen.hu)")</f>
      </c>
    </row>
    <row collapsed="" customFormat="false" customHeight="" hidden="" ht="12.1" outlineLevel="0" r="18">
      <c r="A18" s="5" t="inlineStr">
        <is>
          <t>Laufen | Laufen Pro Fali bidé</t>
        </is>
      </c>
      <c r="B18" s="6" t="n">
        <v>1</v>
      </c>
      <c r="C18" s="5" t="inlineStr">
        <is>
          <t>db</t>
        </is>
      </c>
      <c r="D18" s="7" t="n">
        <v>75709</v>
      </c>
      <c r="E18" s="7" t="s">
        <f>B18*D18</f>
      </c>
      <c r="F18" s="8" t="s">
        <f>HYPERLINK("https://peempee.com/out.php?url=https://www.laufen.hu/termekek/fali-bide-H830952...3021?sku=H8309520003021","Tovább a boltba (laufen.hu)")</f>
      </c>
    </row>
    <row collapsed="" customFormat="false" customHeight="" hidden="" ht="12.1" outlineLevel="0" r="19">
      <c r="A19" s="5" t="inlineStr">
        <is>
          <t>Laufen | Quadriga Egykaros bidet csaptelep, húzórudas lefolyószeleppel</t>
        </is>
      </c>
      <c r="B19" s="6" t="n">
        <v>1</v>
      </c>
      <c r="C19" s="5" t="inlineStr">
        <is>
          <t>db</t>
        </is>
      </c>
      <c r="D19" s="7" t="n">
        <v>209885</v>
      </c>
      <c r="E19" s="7" t="s">
        <f>B19*D19</f>
      </c>
      <c r="F19" s="8" t="s">
        <f>HYPERLINK("https://peempee.com/out.php?url=https://www.laufen.hu/termekek/egykaros-bidet-csaptelep-huzorudas-lefolyoszeleppel-HF901110441000?sku=HF901110441000","Tovább a boltba (laufen.hu)")</f>
      </c>
    </row>
    <row collapsed="" customFormat="false" customHeight="" hidden="" ht="12.1" outlineLevel="0" r="20">
      <c r="A20" s="5" t="inlineStr">
        <is>
          <t>Villeroy&amp;Boch | Legato Tall cabinet</t>
        </is>
      </c>
      <c r="B20" s="6" t="n">
        <v>1</v>
      </c>
      <c r="C20" s="5" t="inlineStr">
        <is>
          <t>db</t>
        </is>
      </c>
      <c r="D20" s="7" t="n">
        <v>0</v>
      </c>
      <c r="E20" s="7" t="s">
        <f>B20*D20</f>
      </c>
      <c r="F20" s="8" t="s">
        <f>HYPERLINK("https://peempee.com/out.php?url=https://www.villeroy-boch.hu/bathroom-and-wellness/products/Legato-Tall-cabinet-Angular-B72900PN.html","Tovább a boltba (villeroy-boch.hu)")</f>
      </c>
    </row>
    <row collapsed="" customFormat="false" customHeight="" hidden="" ht="12.1" outlineLevel="0" r="21">
      <c r="A21" s="5" t="inlineStr">
        <is>
          <t>Daniella Villamosság | Rába 5409 Baloo dekor Maci, RGB LED 0,4W</t>
        </is>
      </c>
      <c r="B21" s="6" t="n">
        <v>1</v>
      </c>
      <c r="C21" s="5" t="inlineStr">
        <is>
          <t>db</t>
        </is>
      </c>
      <c r="D21" s="7" t="n">
        <v>8990</v>
      </c>
      <c r="E21" s="7" t="s">
        <f>B21*D21</f>
      </c>
      <c r="F21" s="8" t="s">
        <f>HYPERLINK("https://peempee.com/out.php?url=https://daniella.hu/raba-5409-baloo-dekor-maci-rgb-led-04w-id-rbl5409","Tovább a boltba (daniella.hu)")</f>
      </c>
    </row>
    <row collapsed="" customFormat="false" customHeight="" hidden="" ht="12.1" outlineLevel="0" r="22">
      <c r="A22" s="5" t="inlineStr">
        <is>
          <t>Törülköző webshop | Pure méz törölköző</t>
        </is>
      </c>
      <c r="B22" s="6" t="n">
        <v>1</v>
      </c>
      <c r="C22" s="5" t="inlineStr">
        <is>
          <t>db</t>
        </is>
      </c>
      <c r="D22" s="7" t="n">
        <v>7100</v>
      </c>
      <c r="E22" s="7" t="s">
        <f>B22*D22</f>
      </c>
      <c r="F22" s="8" t="s">
        <f>HYPERLINK("https://peempee.com/out.php?url=https://www.torolkozowebshop.hu/pure-mez-torolkozo-2433","Tovább a boltba (torolkozowebhu)")</f>
      </c>
    </row>
    <row collapsed="" customFormat="false" customHeight="" hidden="" ht="12.1" outlineLevel="0" r="23">
      <c r="A23" s="5" t="inlineStr">
        <is>
          <t>Törülköző webshop | Boheme méz fürdőszoba szőnyeg</t>
        </is>
      </c>
      <c r="B23" s="6" t="n">
        <v>1</v>
      </c>
      <c r="C23" s="5" t="inlineStr">
        <is>
          <t>db</t>
        </is>
      </c>
      <c r="D23" s="7" t="n">
        <v>4400</v>
      </c>
      <c r="E23" s="7" t="s">
        <f>B23*D23</f>
      </c>
      <c r="F23" s="8" t="s">
        <f>HYPERLINK("https://peempee.com/out.php?url=https://www.torolkozowebshop.hu/furdoszobaszonyegek-81/boheme-termekcsalad-171/boheme-mez-furdoszoba-szonyeg-3623","Tovább a boltba (torolkozowebhu)")</f>
      </c>
    </row>
    <row collapsed="" customFormat="false" customHeight="" hidden="" ht="12.1" outlineLevel="0" r="24">
      <c r="A24" s="5" t="inlineStr">
        <is>
          <t>Bau-Styl Fürdőszobaszalon | Ragno Contrasti Bianco</t>
        </is>
      </c>
      <c r="B24" s="6" t="n">
        <v>1</v>
      </c>
      <c r="C24" s="5" t="inlineStr">
        <is>
          <t>db</t>
        </is>
      </c>
      <c r="D24" s="7" t="n">
        <v>0</v>
      </c>
      <c r="E24" s="7" t="s">
        <f>B24*D24</f>
      </c>
      <c r="F24" s="8" t="s">
        <f>HYPERLINK("https://peempee.com/out.php?url=https://www.bau-styl.hu/furdoszobaszalon/ragno-contrasti/","Tovább a boltba (bau-styl.hu)")</f>
      </c>
    </row>
    <row collapsed="" customFormat="false" customHeight="" hidden="" ht="12.1" outlineLevel="0" r="25">
      <c r="A25" s="5" t="inlineStr">
        <is>
          <t>Bau-Styl Fürdőszobaszalon | Ragno Contrasti Antracite</t>
        </is>
      </c>
      <c r="B25" s="6" t="n">
        <v>1</v>
      </c>
      <c r="C25" s="5" t="inlineStr">
        <is>
          <t>db</t>
        </is>
      </c>
      <c r="D25" s="7" t="n">
        <v>0</v>
      </c>
      <c r="E25" s="7" t="s">
        <f>B25*D25</f>
      </c>
      <c r="F25" s="8" t="s">
        <f>HYPERLINK("https://peempee.com/out.php?url=https://www.bau-styl.hu/furdoszobaszalon/ragno-contrasti/","Tovább a boltba (bau-styl.hu)")</f>
      </c>
    </row>
    <row collapsed="" customFormat="false" customHeight="" hidden="" ht="12.1" outlineLevel="0" r="26">
      <c r="A26" s="5"/>
      <c r="B26" s="6"/>
      <c r="C26" s="5"/>
      <c r="D26" s="7"/>
      <c r="E26" s="9" t="s">
        <f>SUM(E2:E25)</f>
      </c>
      <c r="F26" s="5"/>
    </row>
    <row collapsed="" customFormat="false" customHeight="" hidden="" ht="12.1" outlineLevel="0" r="27">
      <c r="A27" s="8" t="s">
        <f>HYPERLINK("https://peempee.com","peempee.com")</f>
      </c>
      <c r="B27" s="6"/>
      <c r="C27" s="5"/>
      <c r="D27" s="7"/>
      <c r="E27" s="7"/>
      <c r="F2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2026-06-24T14:30:16.00Z</dcterms:created>
  <dc:title/>
  <dc:subject/>
  <dc:creator>peempee.com</dc:creator>
  <dc:description/>
  <cp:revision>0</cp:revision>
</cp:coreProperties>
</file>