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Sicis Vetrite Antique Ocra | Casa39.com</t>
        </is>
      </c>
      <c r="B2" s="6" t="n">
        <v>1</v>
      </c>
      <c r="C2" s="5" t="inlineStr">
        <is>
          <t>db</t>
        </is>
      </c>
      <c r="D2" s="7" t="n">
        <v>1026</v>
      </c>
      <c r="E2" s="7" t="s">
        <f>B2*D2</f>
      </c>
      <c r="F2" s="8" t="s">
        <f>HYPERLINK("https://peempee.com/out.php?url=https://www.casa39.com/sicis-vetrite-antique-ocra.html","Tovább a boltba (casa39.com)")</f>
      </c>
    </row>
    <row collapsed="" customFormat="false" customHeight="" hidden="" ht="12.1" outlineLevel="0" r="3">
      <c r="A3" s="5" t="inlineStr">
        <is>
          <t>Sicis Vetrite Antique Ocra | Casa39.com</t>
        </is>
      </c>
      <c r="B3" s="6" t="n">
        <v>1</v>
      </c>
      <c r="C3" s="5" t="inlineStr">
        <is>
          <t>db</t>
        </is>
      </c>
      <c r="D3" s="7" t="n">
        <v>1026</v>
      </c>
      <c r="E3" s="7" t="s">
        <f>B3*D3</f>
      </c>
      <c r="F3" s="8" t="s">
        <f>HYPERLINK("https://peempee.com/out.php?url=https://www.casa39.com/sicis-vetrite-antique-ocra.html","Tovább a boltba (casa39.com)")</f>
      </c>
    </row>
    <row collapsed="" customFormat="false" customHeight="" hidden="" ht="12.1" outlineLevel="0" r="4">
      <c r="A4" s="5" t="inlineStr">
        <is>
          <t>Villeroy and Boch - V&amp;B One Sage Green törölköző 80x150cm- Fürdőszoba textilek - DT-450-80150</t>
        </is>
      </c>
      <c r="B4" s="6" t="n">
        <v>1</v>
      </c>
      <c r="C4" s="5" t="inlineStr">
        <is>
          <t>db</t>
        </is>
      </c>
      <c r="D4" s="7" t="n">
        <v>20000</v>
      </c>
      <c r="E4" s="7" t="s">
        <f>B4*D4</f>
      </c>
      <c r="F4" s="8" t="s">
        <f>HYPERLINK("https://peempee.com/out.php?url=https://www.vbshop.hu/villeroy-and-boch-one-sage-green-torolkozo-80x150cm-dt-450-80150?keyword=t%C3%B6r%C3%B6lk%C3%B6z%C5%91","Tovább a boltba (vbhu)")</f>
      </c>
    </row>
    <row collapsed="" customFormat="false" customHeight="" hidden="" ht="12.1" outlineLevel="0" r="5">
      <c r="A5" s="5" t="inlineStr">
        <is>
          <t>Villeroy and Boch - V&amp;B One Sage Green törölköző 80x150cm- Fürdőszoba textilek - DT-450-80150</t>
        </is>
      </c>
      <c r="B5" s="6" t="n">
        <v>1</v>
      </c>
      <c r="C5" s="5" t="inlineStr">
        <is>
          <t>db</t>
        </is>
      </c>
      <c r="D5" s="7" t="n">
        <v>20000</v>
      </c>
      <c r="E5" s="7" t="s">
        <f>B5*D5</f>
      </c>
      <c r="F5" s="8" t="s">
        <f>HYPERLINK("https://peempee.com/out.php?url=https://www.vbshop.hu/villeroy-and-boch-one-sage-green-torolkozo-80x150cm-dt-450-80150?keyword=t%C3%B6r%C3%B6lk%C3%B6z%C5%91","Tovább a boltba (vbhu)")</f>
      </c>
    </row>
    <row collapsed="" customFormat="false" customHeight="" hidden="" ht="12.1" outlineLevel="0" r="6">
      <c r="A6" s="5" t="inlineStr">
        <is>
          <t> F&amp;uuml;rdőszobaszekr&amp;eacute;ny magas Roca ONA 40x175x30 cm feh&amp;eacute;r mat A857635509 | SIKO.HU</t>
        </is>
      </c>
      <c r="B6" s="6" t="n">
        <v>1</v>
      </c>
      <c r="C6" s="5" t="inlineStr">
        <is>
          <t>db</t>
        </is>
      </c>
      <c r="D6" s="7" t="n">
        <v>181480</v>
      </c>
      <c r="E6" s="7" t="s">
        <f>B6*D6</f>
      </c>
      <c r="F6" s="8" t="s">
        <f>HYPERLINK("https://peempee.com/out.php?url=https://www.siko.hu/furdoszobaszekreny-magas-roca-ona-40x175x30-cm-feher-mat-a857635509/p/A857635509","Tovább a boltba (siko.hu)")</f>
      </c>
    </row>
    <row collapsed="" customFormat="false" customHeight="" hidden="" ht="12.1" outlineLevel="0" r="7">
      <c r="A7" s="5" t="inlineStr">
        <is>
          <t> F&amp;uuml;rdőszobaszekr&amp;eacute;ny magas Roca ONA 40x175x30 cm feh&amp;eacute;r mat A857635509 | SIKO.HU</t>
        </is>
      </c>
      <c r="B7" s="6" t="n">
        <v>1</v>
      </c>
      <c r="C7" s="5" t="inlineStr">
        <is>
          <t>db</t>
        </is>
      </c>
      <c r="D7" s="7" t="n">
        <v>181480</v>
      </c>
      <c r="E7" s="7" t="s">
        <f>B7*D7</f>
      </c>
      <c r="F7" s="8" t="s">
        <f>HYPERLINK("https://peempee.com/out.php?url=https://www.siko.hu/furdoszobaszekreny-magas-roca-ona-40x175x30-cm-feher-mat-a857635509/p/A857635509","Tovább a boltba (siko.hu)")</f>
      </c>
    </row>
    <row collapsed="" customFormat="false" customHeight="" hidden="" ht="12.1" outlineLevel="0" r="8">
      <c r="A8" s="5" t="inlineStr">
        <is>
          <t>FAP Colourline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HYPERLINK("https://peempee.com/out.php?url=https://www.piramisepitohaz.hu/burkolatok/fap-color-line","Tovább a boltba (piramisepitohaz.hu)")</f>
      </c>
    </row>
    <row collapsed="" customFormat="false" customHeight="" hidden="" ht="12.1" outlineLevel="0" r="9">
      <c r="A9" s="5" t="inlineStr">
        <is>
          <t>FAP Colourline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HYPERLINK("https://peempee.com/out.php?url=https://www.piramisepitohaz.hu/burkolatok/fap-color-line","Tovább a boltba (piramisepitohaz.hu)")</f>
      </c>
    </row>
    <row collapsed="" customFormat="false" customHeight="" hidden="" ht="12.1" outlineLevel="0" r="10">
      <c r="A10" s="5" t="inlineStr">
        <is>
          <t>STOCKHOLM Tükör, kőris furnér, 80 cm - IKEA</t>
        </is>
      </c>
      <c r="B10" s="6" t="n">
        <v>1</v>
      </c>
      <c r="C10" s="5" t="inlineStr">
        <is>
          <t>db</t>
        </is>
      </c>
      <c r="D10" s="7" t="n">
        <v>29990</v>
      </c>
      <c r="E10" s="7" t="s">
        <f>B10*D10</f>
      </c>
      <c r="F10" s="8" t="s">
        <f>HYPERLINK("https://peempee.com/out.php?url=https://www.ikea.com/hu/hu/p/stockholm-tuekoer-koris-furner-80404479/","Tovább a boltba (ikea.com)")</f>
      </c>
    </row>
    <row collapsed="" customFormat="false" customHeight="" hidden="" ht="12.1" outlineLevel="0" r="11">
      <c r="A11" s="5" t="inlineStr">
        <is>
          <t>STOCKHOLM Tükör, kőris furnér, 80 cm - IKEA</t>
        </is>
      </c>
      <c r="B11" s="6" t="n">
        <v>1</v>
      </c>
      <c r="C11" s="5" t="inlineStr">
        <is>
          <t>db</t>
        </is>
      </c>
      <c r="D11" s="7" t="n">
        <v>29990</v>
      </c>
      <c r="E11" s="7" t="s">
        <f>B11*D11</f>
      </c>
      <c r="F11" s="8" t="s">
        <f>HYPERLINK("https://peempee.com/out.php?url=https://www.ikea.com/hu/hu/p/stockholm-tuekoer-koris-furner-80404479/","Tovább a boltba (ikea.com)")</f>
      </c>
    </row>
    <row collapsed="" customFormat="false" customHeight="" hidden="" ht="12.1" outlineLevel="0" r="12">
      <c r="A12" s="5" t="inlineStr">
        <is>
          <t>Chrome mosdócsaptelep leeresztő nélkül - RAVAK Hungary Kft.</t>
        </is>
      </c>
      <c r="B12" s="6" t="n">
        <v>1</v>
      </c>
      <c r="C12" s="5" t="inlineStr">
        <is>
          <t>db</t>
        </is>
      </c>
      <c r="D12" s="7" t="n">
        <v>40551</v>
      </c>
      <c r="E12" s="7" t="s">
        <f>B12*D12</f>
      </c>
      <c r="F12" s="8" t="s">
        <f>HYPERLINK("https://peempee.com/out.php?url=https://www.ravak.hu/hu/chrome-mosdocsaptelep-leereszto-nelkul","Tovább a boltba (ravak.hu)")</f>
      </c>
    </row>
    <row collapsed="" customFormat="false" customHeight="" hidden="" ht="12.1" outlineLevel="0" r="13">
      <c r="A13" s="5" t="inlineStr">
        <is>
          <t>Chrome mosdócsaptelep leeresztő nélkül - RAVAK Hungary Kft.</t>
        </is>
      </c>
      <c r="B13" s="6" t="n">
        <v>1</v>
      </c>
      <c r="C13" s="5" t="inlineStr">
        <is>
          <t>db</t>
        </is>
      </c>
      <c r="D13" s="7" t="n">
        <v>40551</v>
      </c>
      <c r="E13" s="7" t="s">
        <f>B13*D13</f>
      </c>
      <c r="F13" s="8" t="s">
        <f>HYPERLINK("https://peempee.com/out.php?url=https://www.ravak.hu/hu/chrome-mosdocsaptelep-leereszto-nelkul","Tovább a boltba (ravak.hu)")</f>
      </c>
    </row>
    <row collapsed="" customFormat="false" customHeight="" hidden="" ht="12.1" outlineLevel="0" r="14">
      <c r="A14" s="5" t="inlineStr">
        <is>
          <t>Álló mosdócsaptelep bidézuhannyal, leeresztő nélkül - RAVAK Hungary Kft.</t>
        </is>
      </c>
      <c r="B14" s="6" t="n">
        <v>1</v>
      </c>
      <c r="C14" s="5" t="inlineStr">
        <is>
          <t>db</t>
        </is>
      </c>
      <c r="D14" s="7" t="n">
        <v>66929</v>
      </c>
      <c r="E14" s="7" t="s">
        <f>B14*D14</f>
      </c>
      <c r="F14" s="8" t="s">
        <f>HYPERLINK("https://peempee.com/out.php?url=https://www.ravak.hu/hu/allo-mosdocsaptelep-bidezuhannyal-leereszto-nelkul-cr-112-01","Tovább a boltba (ravak.hu)")</f>
      </c>
    </row>
    <row collapsed="" customFormat="false" customHeight="" hidden="" ht="12.1" outlineLevel="0" r="15">
      <c r="A15" s="5" t="inlineStr">
        <is>
          <t>Álló mosdócsaptelep bidézuhannyal, leeresztő nélkül - RAVAK Hungary Kft.</t>
        </is>
      </c>
      <c r="B15" s="6" t="n">
        <v>1</v>
      </c>
      <c r="C15" s="5" t="inlineStr">
        <is>
          <t>db</t>
        </is>
      </c>
      <c r="D15" s="7" t="n">
        <v>66929</v>
      </c>
      <c r="E15" s="7" t="s">
        <f>B15*D15</f>
      </c>
      <c r="F15" s="8" t="s">
        <f>HYPERLINK("https://peempee.com/out.php?url=https://www.ravak.hu/hu/allo-mosdocsaptelep-bidezuhannyal-leereszto-nelkul-cr-112-01","Tovább a boltba (ravak.hu)")</f>
      </c>
    </row>
    <row collapsed="" customFormat="false" customHeight="" hidden="" ht="12.1" outlineLevel="0" r="16">
      <c r="A16" s="5" t="inlineStr">
        <is>
          <t> F&amp;uuml;rdőszobaszekr&amp;eacute;ny mosd&amp;oacute;val Roca ONA 80x64,5x46 cm feh&amp;eacute;r mat ONA802ZBML | SIKO.HU</t>
        </is>
      </c>
      <c r="B16" s="6" t="n">
        <v>1</v>
      </c>
      <c r="C16" s="5" t="inlineStr">
        <is>
          <t>db</t>
        </is>
      </c>
      <c r="D16" s="7" t="n">
        <v>301930</v>
      </c>
      <c r="E16" s="7" t="s">
        <f>B16*D16</f>
      </c>
      <c r="F16" s="8" t="s">
        <f>HYPERLINK("https://peempee.com/out.php?url=https://www.siko.hu/furdoszobaszekreny-mosdoval-roca-ona-80x64-5x46-cm-feher-mat-ona802zbml/p/ONA802ZBML","Tovább a boltba (siko.hu)")</f>
      </c>
    </row>
    <row collapsed="" customFormat="false" customHeight="" hidden="" ht="12.1" outlineLevel="0" r="17">
      <c r="A17" s="5" t="inlineStr">
        <is>
          <t> F&amp;uuml;rdőszobaszekr&amp;eacute;ny mosd&amp;oacute;val Roca ONA 80x64,5x46 cm feh&amp;eacute;r mat ONA802ZBML | SIKO.HU</t>
        </is>
      </c>
      <c r="B17" s="6" t="n">
        <v>1</v>
      </c>
      <c r="C17" s="5" t="inlineStr">
        <is>
          <t>db</t>
        </is>
      </c>
      <c r="D17" s="7" t="n">
        <v>301930</v>
      </c>
      <c r="E17" s="7" t="s">
        <f>B17*D17</f>
      </c>
      <c r="F17" s="8" t="s">
        <f>HYPERLINK("https://peempee.com/out.php?url=https://www.siko.hu/furdoszobaszekreny-mosdoval-roca-ona-80x64-5x46-cm-feher-mat-ona802zbml/p/ONA802ZBML","Tovább a boltba (siko.hu)")</f>
      </c>
    </row>
    <row collapsed="" customFormat="false" customHeight="" hidden="" ht="12.1" outlineLevel="0" r="18">
      <c r="A18" s="5" t="inlineStr">
        <is>
          <t>Villeroy &amp; Boch ViClean-I 100 bidéfunkciós WC ülőke, perem n</t>
        </is>
      </c>
      <c r="B18" s="6" t="n">
        <v>1</v>
      </c>
      <c r="C18" s="5" t="inlineStr">
        <is>
          <t>db</t>
        </is>
      </c>
      <c r="D18" s="7" t="n">
        <v>1213890</v>
      </c>
      <c r="E18" s="7" t="s">
        <f>B18*D18</f>
      </c>
      <c r="F18" s="8" t="s">
        <f>HYPERLINK("https://peempee.com/out.php?url=https://www.szaniteronline.hu/Villeroy-Boch-ViClean-I-100-bidefunkcios-WC-uloke","Tovább a boltba (szaniteronline.hu)")</f>
      </c>
    </row>
    <row collapsed="" customFormat="false" customHeight="" hidden="" ht="12.1" outlineLevel="0" r="19">
      <c r="A19" s="5" t="inlineStr">
        <is>
          <t>Villeroy &amp; Boch ViClean-I 100 bidéfunkciós WC ülőke, perem n</t>
        </is>
      </c>
      <c r="B19" s="6" t="n">
        <v>1</v>
      </c>
      <c r="C19" s="5" t="inlineStr">
        <is>
          <t>db</t>
        </is>
      </c>
      <c r="D19" s="7" t="n">
        <v>1213890</v>
      </c>
      <c r="E19" s="7" t="s">
        <f>B19*D19</f>
      </c>
      <c r="F19" s="8" t="s">
        <f>HYPERLINK("https://peempee.com/out.php?url=https://www.szaniteronline.hu/Villeroy-Boch-ViClean-I-100-bidefunkcios-WC-uloke","Tovább a boltba (szaniteronline.hu)")</f>
      </c>
    </row>
    <row collapsed="" customFormat="false" customHeight="" hidden="" ht="12.1" outlineLevel="0" r="20">
      <c r="A20" s="5" t="inlineStr">
        <is>
          <t>Chrome fali kádcsaptelep szett nélkül, 150 mm - RAVAK Hungary Kft.</t>
        </is>
      </c>
      <c r="B20" s="6" t="n">
        <v>1</v>
      </c>
      <c r="C20" s="5" t="inlineStr">
        <is>
          <t>db</t>
        </is>
      </c>
      <c r="D20" s="7" t="n">
        <v>76614</v>
      </c>
      <c r="E20" s="7" t="s">
        <f>B20*D20</f>
      </c>
      <c r="F20" s="8" t="s">
        <f>HYPERLINK("https://peempee.com/out.php?url=https://www.ravak.hu/hu/chrome-fali-kadcsaptelep-szett-nelkul-150-mm","Tovább a boltba (ravak.hu)")</f>
      </c>
    </row>
    <row collapsed="" customFormat="false" customHeight="" hidden="" ht="12.1" outlineLevel="0" r="21">
      <c r="A21" s="5" t="inlineStr">
        <is>
          <t>Chrome fali kádcsaptelep szett nélkül, 150 mm - RAVAK Hungary Kft.</t>
        </is>
      </c>
      <c r="B21" s="6" t="n">
        <v>1</v>
      </c>
      <c r="C21" s="5" t="inlineStr">
        <is>
          <t>db</t>
        </is>
      </c>
      <c r="D21" s="7" t="n">
        <v>76614</v>
      </c>
      <c r="E21" s="7" t="s">
        <f>B21*D21</f>
      </c>
      <c r="F21" s="8" t="s">
        <f>HYPERLINK("https://peempee.com/out.php?url=https://www.ravak.hu/hu/chrome-fali-kadcsaptelep-szett-nelkul-150-mm","Tovább a boltba (ravak.hu)")</f>
      </c>
    </row>
    <row collapsed="" customFormat="false" customHeight="" hidden="" ht="12.1" outlineLevel="0" r="22">
      <c r="A22" s="5" t="inlineStr">
        <is>
          <t>Kád, Wellis Calabria White 170x80x58cm WK00123 - Térben álló</t>
        </is>
      </c>
      <c r="B22" s="6" t="n">
        <v>1</v>
      </c>
      <c r="C22" s="5" t="inlineStr">
        <is>
          <t>db</t>
        </is>
      </c>
      <c r="D22" s="7" t="n">
        <v>341900</v>
      </c>
      <c r="E22" s="7" t="s">
        <f>B22*D22</f>
      </c>
      <c r="F22" s="8" t="s">
        <f>HYPERLINK("https://peempee.com/out.php?url=https://mozaik.wellisshop.hu/kad-wellis-calabria-white-170x80x58cm-wk00123-642","Tovább a boltba (mozaik.wellishu)")</f>
      </c>
    </row>
    <row collapsed="" customFormat="false" customHeight="" hidden="" ht="12.1" outlineLevel="0" r="23">
      <c r="A23" s="5" t="inlineStr">
        <is>
          <t>Kád, Wellis Calabria White 170x80x58cm WK00123 - Térben álló</t>
        </is>
      </c>
      <c r="B23" s="6" t="n">
        <v>1</v>
      </c>
      <c r="C23" s="5" t="inlineStr">
        <is>
          <t>db</t>
        </is>
      </c>
      <c r="D23" s="7" t="n">
        <v>341900</v>
      </c>
      <c r="E23" s="7" t="s">
        <f>B23*D23</f>
      </c>
      <c r="F23" s="8" t="s">
        <f>HYPERLINK("https://peempee.com/out.php?url=https://mozaik.wellisshop.hu/kad-wellis-calabria-white-170x80x58cm-wk00123-642","Tovább a boltba (mozaik.wellishu)")</f>
      </c>
    </row>
    <row collapsed="" customFormat="false" customHeight="" hidden="" ht="12.1" outlineLevel="0" r="24">
      <c r="A24" s="5" t="inlineStr">
        <is>
          <t> F&amp;uuml;rdőszobaszekr&amp;eacute;ny mosd&amp;oacute;val Roca ONA 80x50,5x46 cm feh&amp;eacute;r mat ONA801ZBML | SIKO.HU</t>
        </is>
      </c>
      <c r="B24" s="6" t="n">
        <v>1</v>
      </c>
      <c r="C24" s="5" t="inlineStr">
        <is>
          <t>db</t>
        </is>
      </c>
      <c r="D24" s="7" t="n">
        <v>237070</v>
      </c>
      <c r="E24" s="7" t="s">
        <f>B24*D24</f>
      </c>
      <c r="F24" s="8" t="s">
        <f>HYPERLINK("https://peempee.com/out.php?url=https://www.siko.hu/furdoszobaszekreny-mosdoval-roca-ona-80x50-5x46-cm-feher-mat-ona801zbml/p/ONA801ZBML","Tovább a boltba (siko.hu)")</f>
      </c>
    </row>
    <row collapsed="" customFormat="false" customHeight="" hidden="" ht="12.1" outlineLevel="0" r="25">
      <c r="A25" s="5" t="inlineStr">
        <is>
          <t> F&amp;uuml;rdőszobaszekr&amp;eacute;ny mosd&amp;oacute;val Roca ONA 80x50,5x46 cm feh&amp;eacute;r mat ONA801ZBML | SIKO.HU</t>
        </is>
      </c>
      <c r="B25" s="6" t="n">
        <v>1</v>
      </c>
      <c r="C25" s="5" t="inlineStr">
        <is>
          <t>db</t>
        </is>
      </c>
      <c r="D25" s="7" t="n">
        <v>237070</v>
      </c>
      <c r="E25" s="7" t="s">
        <f>B25*D25</f>
      </c>
      <c r="F25" s="8" t="s">
        <f>HYPERLINK("https://peempee.com/out.php?url=https://www.siko.hu/furdoszobaszekreny-mosdoval-roca-ona-80x50-5x46-cm-feher-mat-ona801zbml/p/ONA801ZBML","Tovább a boltba (siko.hu)")</f>
      </c>
    </row>
    <row collapsed="" customFormat="false" customHeight="" hidden="" ht="12.1" outlineLevel="0" r="26">
      <c r="A26" s="5" t="inlineStr">
        <is>
          <t>Laufen Kartell by Laufen arany tükör H3863310870001 - Fürdős</t>
        </is>
      </c>
      <c r="B26" s="6" t="n">
        <v>1</v>
      </c>
      <c r="C26" s="5" t="inlineStr">
        <is>
          <t>db</t>
        </is>
      </c>
      <c r="D26" s="7" t="n">
        <v>269000</v>
      </c>
      <c r="E26" s="7" t="s">
        <f>B26*D26</f>
      </c>
      <c r="F26" s="8" t="s">
        <f>HYPERLINK("https://peempee.com/out.php?url=https://www.szaniteronline.hu/LA-H3863310870001-Laufen-Kartell-by-Laufen-arany-t","Tovább a boltba (szaniteronline.hu)")</f>
      </c>
    </row>
    <row collapsed="" customFormat="false" customHeight="" hidden="" ht="12.1" outlineLevel="0" r="27">
      <c r="A27" s="5" t="inlineStr">
        <is>
          <t>Laufen Kartell by Laufen arany tükör H3863310870001 - Fürdős</t>
        </is>
      </c>
      <c r="B27" s="6" t="n">
        <v>1</v>
      </c>
      <c r="C27" s="5" t="inlineStr">
        <is>
          <t>db</t>
        </is>
      </c>
      <c r="D27" s="7" t="n">
        <v>269000</v>
      </c>
      <c r="E27" s="7" t="s">
        <f>B27*D27</f>
      </c>
      <c r="F27" s="8" t="s">
        <f>HYPERLINK("https://peempee.com/out.php?url=https://www.szaniteronline.hu/LA-H3863310870001-Laufen-Kartell-by-Laufen-arany-t","Tovább a boltba (szaniteronline.hu)")</f>
      </c>
    </row>
    <row collapsed="" customFormat="false" customHeight="" hidden="" ht="12.1" outlineLevel="0" r="28">
      <c r="A28" s="5" t="inlineStr">
        <is>
          <t>Wellis Tripoli - diófa mosdószekrény - Vesta Home</t>
        </is>
      </c>
      <c r="B28" s="6" t="n">
        <v>1</v>
      </c>
      <c r="C28" s="5" t="inlineStr">
        <is>
          <t>db</t>
        </is>
      </c>
      <c r="D28" s="7" t="n">
        <v>503400</v>
      </c>
      <c r="E28" s="7" t="s">
        <f>B28*D28</f>
      </c>
      <c r="F28" s="8" t="s">
        <f>HYPERLINK("https://peempee.com/out.php?url=https://vestahome.hu/products/szaniterek-100438/WB00420","Tovább a boltba (vestahome.hu)")</f>
      </c>
    </row>
    <row collapsed="" customFormat="false" customHeight="" hidden="" ht="12.1" outlineLevel="0" r="29">
      <c r="A29" s="5" t="inlineStr">
        <is>
          <t>Wellis Tripoli - diófa mosdószekrény - Vesta Home</t>
        </is>
      </c>
      <c r="B29" s="6" t="n">
        <v>1</v>
      </c>
      <c r="C29" s="5" t="inlineStr">
        <is>
          <t>db</t>
        </is>
      </c>
      <c r="D29" s="7" t="n">
        <v>503400</v>
      </c>
      <c r="E29" s="7" t="s">
        <f>B29*D29</f>
      </c>
      <c r="F29" s="8" t="s">
        <f>HYPERLINK("https://peempee.com/out.php?url=https://vestahome.hu/products/szaniterek-100438/WB00420","Tovább a boltba (vestahome.hu)")</f>
      </c>
    </row>
    <row collapsed="" customFormat="false" customHeight="" hidden="" ht="12.1" outlineLevel="0" r="30">
      <c r="A30" s="5" t="inlineStr">
        <is>
          <t>Kaldewei Emerso MS 1100 Kád 180×80 cm – Bath Culture – Ahol a design születik</t>
        </is>
      </c>
      <c r="B30" s="6" t="n">
        <v>1</v>
      </c>
      <c r="C30" s="5" t="inlineStr">
        <is>
          <t>db</t>
        </is>
      </c>
      <c r="D30" s="7" t="n">
        <v>0</v>
      </c>
      <c r="E30" s="7" t="s">
        <f>B30*D30</f>
      </c>
      <c r="F30" s="8" t="s">
        <f>HYPERLINK("https://peempee.com/out.php?url=https://bathculture.hu/product/kaldewei-emerso-ms-1100-kad-180x80-alpine-feher/","Tovább a boltba (bathculture.hu)")</f>
      </c>
    </row>
    <row collapsed="" customFormat="false" customHeight="" hidden="" ht="12.1" outlineLevel="0" r="31">
      <c r="A31" s="5" t="inlineStr">
        <is>
          <t>Kaldewei Emerso MS 1100 Kád 180×80 cm – Bath Culture – Ahol a design születik</t>
        </is>
      </c>
      <c r="B31" s="6" t="n">
        <v>1</v>
      </c>
      <c r="C31" s="5" t="inlineStr">
        <is>
          <t>db</t>
        </is>
      </c>
      <c r="D31" s="7" t="n">
        <v>0</v>
      </c>
      <c r="E31" s="7" t="s">
        <f>B31*D31</f>
      </c>
      <c r="F31" s="8" t="s">
        <f>HYPERLINK("https://peempee.com/out.php?url=https://bathculture.hu/product/kaldewei-emerso-ms-1100-kad-180x80-alpine-feher/","Tovább a boltba (bathculture.hu)")</f>
      </c>
    </row>
    <row collapsed="" customFormat="false" customHeight="" hidden="" ht="12.1" outlineLevel="0" r="32">
      <c r="A32" s="5" t="inlineStr">
        <is>
          <t>Wellis Nera Maxi E-Drive™ TOUCH hidromasszázs Kád Flipper csapteleppel 150x185cm | Pepita.hu</t>
        </is>
      </c>
      <c r="B32" s="6" t="n">
        <v>1</v>
      </c>
      <c r="C32" s="5" t="inlineStr">
        <is>
          <t>db</t>
        </is>
      </c>
      <c r="D32" s="7" t="n">
        <v>1469800</v>
      </c>
      <c r="E32" s="7" t="s">
        <f>B32*D32</f>
      </c>
      <c r="F32" s="8" t="s">
        <f>HYPERLINK("https://peempee.com/out.php?url=https://pepita.hu/kadak-c2350/wellis-nera-maxi-e-drive-touch-hidromasszazs-kad-flipper-csapteleppel-150x185cm-p1960633?from=list&amp;pid=1960633","Tovább a boltba (pepita.hu)")</f>
      </c>
    </row>
    <row collapsed="" customFormat="false" customHeight="" hidden="" ht="12.1" outlineLevel="0" r="33">
      <c r="A33" s="5" t="inlineStr">
        <is>
          <t>Wellis Nera Maxi E-Drive™ TOUCH hidromasszázs Kád Flipper csapteleppel 150x185cm | Pepita.hu</t>
        </is>
      </c>
      <c r="B33" s="6" t="n">
        <v>1</v>
      </c>
      <c r="C33" s="5" t="inlineStr">
        <is>
          <t>db</t>
        </is>
      </c>
      <c r="D33" s="7" t="n">
        <v>1469800</v>
      </c>
      <c r="E33" s="7" t="s">
        <f>B33*D33</f>
      </c>
      <c r="F33" s="8" t="s">
        <f>HYPERLINK("https://peempee.com/out.php?url=https://pepita.hu/kadak-c2350/wellis-nera-maxi-e-drive-touch-hidromasszazs-kad-flipper-csapteleppel-150x185cm-p1960633?from=list&amp;pid=1960633","Tovább a boltba (pepita.hu)")</f>
      </c>
    </row>
    <row collapsed="" customFormat="false" customHeight="" hidden="" ht="12.1" outlineLevel="0" r="34">
      <c r="A34" s="5" t="inlineStr">
        <is>
          <t>Villeroy and Boch - V&amp;B Bordeaux borhűtő-asztali lámpa 21,5cm antracit- Bárkiegészítők - 96936</t>
        </is>
      </c>
      <c r="B34" s="6" t="n">
        <v>1</v>
      </c>
      <c r="C34" s="5" t="inlineStr">
        <is>
          <t>db</t>
        </is>
      </c>
      <c r="D34" s="7" t="n">
        <v>78600</v>
      </c>
      <c r="E34" s="7" t="s">
        <f>B34*D34</f>
      </c>
      <c r="F34" s="8" t="s">
        <f>HYPERLINK("https://peempee.com/out.php?url=https://www.vbshop.hu/villeroy-boch-bordeaux-borhuto-asztali-lampa-21-5cm-antracit-96936","Tovább a boltba (vbhu)")</f>
      </c>
    </row>
    <row collapsed="" customFormat="false" customHeight="" hidden="" ht="12.1" outlineLevel="0" r="35">
      <c r="A35" s="5" t="inlineStr">
        <is>
          <t>Villeroy and Boch - V&amp;B Bordeaux borhűtő-asztali lámpa 21,5cm antracit- Bárkiegészítők - 96936</t>
        </is>
      </c>
      <c r="B35" s="6" t="n">
        <v>1</v>
      </c>
      <c r="C35" s="5" t="inlineStr">
        <is>
          <t>db</t>
        </is>
      </c>
      <c r="D35" s="7" t="n">
        <v>78600</v>
      </c>
      <c r="E35" s="7" t="s">
        <f>B35*D35</f>
      </c>
      <c r="F35" s="8" t="s">
        <f>HYPERLINK("https://peempee.com/out.php?url=https://www.vbshop.hu/villeroy-boch-bordeaux-borhuto-asztali-lampa-21-5cm-antracit-96936","Tovább a boltba (vbhu)")</f>
      </c>
    </row>
    <row collapsed="" customFormat="false" customHeight="" hidden="" ht="12.1" outlineLevel="0" r="36">
      <c r="A36" s="5" t="inlineStr">
        <is>
          <t>Villeroy&amp;Boch Finion f</t>
        </is>
      </c>
      <c r="B36" s="6" t="n">
        <v>1</v>
      </c>
      <c r="C36" s="5" t="inlineStr">
        <is>
          <t>db</t>
        </is>
      </c>
      <c r="D36" s="7" t="n">
        <v>0</v>
      </c>
      <c r="E36" s="7" t="s">
        <f>B36*D36</f>
      </c>
      <c r="F36" s="8" t="s">
        <f>HYPERLINK("https://peempee.com/out.php?url=http://furdoszobatrend.hu/finion/","Tovább a boltba (furdoszobatrend.hu)")</f>
      </c>
    </row>
    <row collapsed="" customFormat="false" customHeight="" hidden="" ht="12.1" outlineLevel="0" r="37">
      <c r="A37" s="5" t="inlineStr">
        <is>
          <t>Villeroy&amp;Boch Finion f</t>
        </is>
      </c>
      <c r="B37" s="6" t="n">
        <v>1</v>
      </c>
      <c r="C37" s="5" t="inlineStr">
        <is>
          <t>db</t>
        </is>
      </c>
      <c r="D37" s="7" t="n">
        <v>0</v>
      </c>
      <c r="E37" s="7" t="s">
        <f>B37*D37</f>
      </c>
      <c r="F37" s="8" t="s">
        <f>HYPERLINK("https://peempee.com/out.php?url=http://furdoszobatrend.hu/finion/","Tovább a boltba (furdoszobatrend.hu)")</f>
      </c>
    </row>
    <row collapsed="" customFormat="false" customHeight="" hidden="" ht="12.1" outlineLevel="0" r="38">
      <c r="A38" s="5" t="inlineStr">
        <is>
          <t>Atlas Concorde Boost - HOFSTÄDTER Fürdőszobaszalon</t>
        </is>
      </c>
      <c r="B38" s="6" t="n">
        <v>1</v>
      </c>
      <c r="C38" s="5" t="inlineStr">
        <is>
          <t>db</t>
        </is>
      </c>
      <c r="D38" s="7" t="n">
        <v>0</v>
      </c>
      <c r="E38" s="7" t="s">
        <f>B38*D38</f>
      </c>
      <c r="F38" s="8" t="s">
        <f>HYPERLINK("https://peempee.com/out.php?url=https://csempe-shop.hu/termekek/boost/falicsempe/pearl%20wall","Tovább a boltba (csempe-hu)")</f>
      </c>
    </row>
    <row collapsed="" customFormat="false" customHeight="" hidden="" ht="12.1" outlineLevel="0" r="39">
      <c r="A39" s="5" t="inlineStr">
        <is>
          <t>Atlas Concorde Boost - HOFSTÄDTER Fürdőszobaszalon</t>
        </is>
      </c>
      <c r="B39" s="6" t="n">
        <v>1</v>
      </c>
      <c r="C39" s="5" t="inlineStr">
        <is>
          <t>db</t>
        </is>
      </c>
      <c r="D39" s="7" t="n">
        <v>0</v>
      </c>
      <c r="E39" s="7" t="s">
        <f>B39*D39</f>
      </c>
      <c r="F39" s="8" t="s">
        <f>HYPERLINK("https://peempee.com/out.php?url=https://csempe-shop.hu/termekek/boost/falicsempe/pearl%20wall","Tovább a boltba (csempe-hu)")</f>
      </c>
    </row>
    <row collapsed="" customFormat="false" customHeight="" hidden="" ht="12.1" outlineLevel="0" r="40">
      <c r="A40" s="5" t="inlineStr">
        <is>
          <t>Atlas Concorde Boost - HOFSTÄDTER Fürdőszobaszalon</t>
        </is>
      </c>
      <c r="B40" s="6" t="n">
        <v>1</v>
      </c>
      <c r="C40" s="5" t="inlineStr">
        <is>
          <t>db</t>
        </is>
      </c>
      <c r="D40" s="7" t="n">
        <v>0</v>
      </c>
      <c r="E40" s="7" t="s">
        <f>B40*D40</f>
      </c>
      <c r="F40" s="8" t="s">
        <f>HYPERLINK("https://peempee.com/out.php?url=https://csempe-shop.hu/termekek/boost/falicsempe/red%20wall","Tovább a boltba (csempe-hu)")</f>
      </c>
    </row>
    <row collapsed="" customFormat="false" customHeight="" hidden="" ht="12.1" outlineLevel="0" r="41">
      <c r="A41" s="5" t="inlineStr">
        <is>
          <t>Atlas Concorde Boost - HOFSTÄDTER Fürdőszobaszalon</t>
        </is>
      </c>
      <c r="B41" s="6" t="n">
        <v>1</v>
      </c>
      <c r="C41" s="5" t="inlineStr">
        <is>
          <t>db</t>
        </is>
      </c>
      <c r="D41" s="7" t="n">
        <v>0</v>
      </c>
      <c r="E41" s="7" t="s">
        <f>B41*D41</f>
      </c>
      <c r="F41" s="8" t="s">
        <f>HYPERLINK("https://peempee.com/out.php?url=https://csempe-shop.hu/termekek/boost/falicsempe/red%20wall","Tovább a boltba (csempe-hu)")</f>
      </c>
    </row>
    <row collapsed="" customFormat="false" customHeight="" hidden="" ht="12.1" outlineLevel="0" r="42">
      <c r="A42" s="5" t="inlineStr">
        <is>
          <t>Artis Ráültethető mosdó Négyszög, fali vagy magasított csaptelephez, csaplyukfurat nélkül, túlfolyó nélkül (417841BCS9) – Rustic F&amp;uuml;rdőszoba Szak&amp;uuml;zletek</t>
        </is>
      </c>
      <c r="B42" s="6" t="n">
        <v>1</v>
      </c>
      <c r="C42" s="5" t="inlineStr">
        <is>
          <t>db</t>
        </is>
      </c>
      <c r="D42" s="7" t="n">
        <v>302753</v>
      </c>
      <c r="E42" s="7" t="s">
        <f>B42*D42</f>
      </c>
      <c r="F42" s="8" t="s">
        <f>HYPERLINK("https://peempee.com/out.php?url=https://rustic.hu/termek/szaniterek/villeroy-boch-artis/artis-raultetheto-mosdo-negyszog-fali-vagy-magasitott-csaptelephez-csaplyukfurat-nelkul-tulfolyo-nelkul-417841bcs9/","Tovább a boltba (rustic.hu)")</f>
      </c>
    </row>
    <row collapsed="" customFormat="false" customHeight="" hidden="" ht="12.1" outlineLevel="0" r="43">
      <c r="A43" s="5" t="inlineStr">
        <is>
          <t>Artis Ráültethető mosdó Négyszög, fali vagy magasított csaptelephez, csaplyukfurat nélkül, túlfolyó nélkül (417841BCS9) – Rustic F&amp;uuml;rdőszoba Szak&amp;uuml;zletek</t>
        </is>
      </c>
      <c r="B43" s="6" t="n">
        <v>1</v>
      </c>
      <c r="C43" s="5" t="inlineStr">
        <is>
          <t>db</t>
        </is>
      </c>
      <c r="D43" s="7" t="n">
        <v>302753</v>
      </c>
      <c r="E43" s="7" t="s">
        <f>B43*D43</f>
      </c>
      <c r="F43" s="8" t="s">
        <f>HYPERLINK("https://peempee.com/out.php?url=https://rustic.hu/termek/szaniterek/villeroy-boch-artis/artis-raultetheto-mosdo-negyszog-fali-vagy-magasitott-csaptelephez-csaplyukfurat-nelkul-tulfolyo-nelkul-417841bcs9/","Tovább a boltba (rustic.hu)")</f>
      </c>
    </row>
    <row collapsed="" customFormat="false" customHeight="" hidden="" ht="12.1" outlineLevel="0" r="44">
      <c r="A44" s="5" t="inlineStr">
        <is>
          <t>Wellis Aurum - mosdó csaptelep magas - Vesta Home</t>
        </is>
      </c>
      <c r="B44" s="6" t="n">
        <v>1</v>
      </c>
      <c r="C44" s="5" t="inlineStr">
        <is>
          <t>db</t>
        </is>
      </c>
      <c r="D44" s="7" t="n">
        <v>147150</v>
      </c>
      <c r="E44" s="7" t="s">
        <f>B44*D44</f>
      </c>
      <c r="F44" s="8" t="s">
        <f>HYPERLINK("https://peempee.com/out.php?url=https://vestahome.hu/products/csaptelep/ACS0316","Tovább a boltba (vestahome.hu)")</f>
      </c>
    </row>
    <row collapsed="" customFormat="false" customHeight="" hidden="" ht="12.1" outlineLevel="0" r="45">
      <c r="A45" s="5" t="inlineStr">
        <is>
          <t>Wellis Aurum - mosdó csaptelep magas - Vesta Home</t>
        </is>
      </c>
      <c r="B45" s="6" t="n">
        <v>1</v>
      </c>
      <c r="C45" s="5" t="inlineStr">
        <is>
          <t>db</t>
        </is>
      </c>
      <c r="D45" s="7" t="n">
        <v>147150</v>
      </c>
      <c r="E45" s="7" t="s">
        <f>B45*D45</f>
      </c>
      <c r="F45" s="8" t="s">
        <f>HYPERLINK("https://peempee.com/out.php?url=https://vestahome.hu/products/csaptelep/ACS0316","Tovább a boltba (vestahome.hu)")</f>
      </c>
    </row>
    <row collapsed="" customFormat="false" customHeight="" hidden="" ht="12.1" outlineLevel="0" r="46">
      <c r="A46" s="5" t="inlineStr">
        <is>
          <t>Wellis Aurum - szabadonálló álló csaptelep - Vesta Home</t>
        </is>
      </c>
      <c r="B46" s="6" t="n">
        <v>1</v>
      </c>
      <c r="C46" s="5" t="inlineStr">
        <is>
          <t>db</t>
        </is>
      </c>
      <c r="D46" s="7" t="n">
        <v>341900</v>
      </c>
      <c r="E46" s="7" t="s">
        <f>B46*D46</f>
      </c>
      <c r="F46" s="8" t="s">
        <f>HYPERLINK("https://peempee.com/out.php?url=https://vestahome.hu/products/szaniterek-100438/ACS0318","Tovább a boltba (vestahome.hu)")</f>
      </c>
    </row>
    <row collapsed="" customFormat="false" customHeight="" hidden="" ht="12.1" outlineLevel="0" r="47">
      <c r="A47" s="5" t="inlineStr">
        <is>
          <t>Üvegmozaik kép</t>
        </is>
      </c>
      <c r="B47" s="6" t="n">
        <v>1</v>
      </c>
      <c r="C47" s="5" t="inlineStr">
        <is>
          <t>db</t>
        </is>
      </c>
      <c r="D47" s="7" t="n">
        <v>0</v>
      </c>
      <c r="E47" s="7" t="s">
        <f>B47*D47</f>
      </c>
      <c r="F47" s="8" t="s">
        <f>HYPERLINK("https://peempee.com/out.php?url=https://www.uvegmozaik.hu/menu.3.mozaik_kepek","Tovább a boltba (uvegmozaik.hu)")</f>
      </c>
    </row>
    <row collapsed="" customFormat="false" customHeight="" hidden="" ht="12.1" outlineLevel="0" r="48">
      <c r="A48" s="5" t="inlineStr">
        <is>
          <t>Wellis Aurum - szabadonálló álló csaptelep - Vesta Home</t>
        </is>
      </c>
      <c r="B48" s="6" t="n">
        <v>1</v>
      </c>
      <c r="C48" s="5" t="inlineStr">
        <is>
          <t>db</t>
        </is>
      </c>
      <c r="D48" s="7" t="n">
        <v>341900</v>
      </c>
      <c r="E48" s="7" t="s">
        <f>B48*D48</f>
      </c>
      <c r="F48" s="8" t="s">
        <f>HYPERLINK("https://peempee.com/out.php?url=https://vestahome.hu/products/szaniterek-100438/ACS0318","Tovább a boltba (vestahome.hu)")</f>
      </c>
    </row>
    <row collapsed="" customFormat="false" customHeight="" hidden="" ht="12.1" outlineLevel="0" r="49">
      <c r="A49" s="5" t="inlineStr">
        <is>
          <t>Sicis mosaic coverd shoe bathtub </t>
        </is>
      </c>
      <c r="B49" s="6" t="n">
        <v>1</v>
      </c>
      <c r="C49" s="5" t="inlineStr">
        <is>
          <t>db</t>
        </is>
      </c>
      <c r="D49" s="7" t="n">
        <v>0</v>
      </c>
      <c r="E49" s="7" t="s">
        <f>B49*D49</f>
      </c>
      <c r="F49" s="8" t="s">
        <f>HYPERLINK("https://peempee.com/out.php?url=https://www.sicis.com/","Tovább a boltba (sicis.com)")</f>
      </c>
    </row>
    <row collapsed="" customFormat="false" customHeight="" hidden="" ht="12.1" outlineLevel="0" r="50">
      <c r="A50" s="5" t="inlineStr">
        <is>
          <t>Üvegmozaik kép</t>
        </is>
      </c>
      <c r="B50" s="6" t="n">
        <v>1</v>
      </c>
      <c r="C50" s="5" t="inlineStr">
        <is>
          <t>db</t>
        </is>
      </c>
      <c r="D50" s="7" t="n">
        <v>0</v>
      </c>
      <c r="E50" s="7" t="s">
        <f>B50*D50</f>
      </c>
      <c r="F50" s="8" t="s">
        <f>HYPERLINK("https://peempee.com/out.php?url=https://www.uvegmozaik.hu/menu.3.mozaik_kepek","Tovább a boltba (uvegmozaik.hu)")</f>
      </c>
    </row>
    <row collapsed="" customFormat="false" customHeight="" hidden="" ht="12.1" outlineLevel="0" r="51">
      <c r="A51" s="5" t="inlineStr">
        <is>
          <t>SAPHO Flawo egykaros mosdó csaptelep, matt rózsa arany FR678</t>
        </is>
      </c>
      <c r="B51" s="6" t="n">
        <v>1</v>
      </c>
      <c r="C51" s="5" t="inlineStr">
        <is>
          <t>db</t>
        </is>
      </c>
      <c r="D51" s="7" t="n">
        <v>66540</v>
      </c>
      <c r="E51" s="7" t="s">
        <f>B51*D51</f>
      </c>
      <c r="F51" s="8" t="s">
        <f>HYPERLINK("https://peempee.com/out.php?url=https://www.szaniteronline.hu/SP-FR678G-SAPHO-Flawo-egykaros-mosdo-csaptelep-mat","Tovább a boltba (szaniteronline.hu)")</f>
      </c>
    </row>
    <row collapsed="" customFormat="false" customHeight="" hidden="" ht="12.1" outlineLevel="0" r="52">
      <c r="A52" s="5" t="inlineStr">
        <is>
          <t>Sicis mosaic coverd shoe bathtub </t>
        </is>
      </c>
      <c r="B52" s="6" t="n">
        <v>1</v>
      </c>
      <c r="C52" s="5" t="inlineStr">
        <is>
          <t>db</t>
        </is>
      </c>
      <c r="D52" s="7" t="n">
        <v>0</v>
      </c>
      <c r="E52" s="7" t="s">
        <f>B52*D52</f>
      </c>
      <c r="F52" s="8" t="s">
        <f>HYPERLINK("https://peempee.com/out.php?url=https://www.sicis.com/","Tovább a boltba (sicis.com)")</f>
      </c>
    </row>
    <row collapsed="" customFormat="false" customHeight="" hidden="" ht="12.1" outlineLevel="0" r="53">
      <c r="A53" s="5" t="inlineStr">
        <is>
          <t>Üvegmozaik - SPANYOL MOZAIK - Mozaik Csempe - 11. kerület</t>
        </is>
      </c>
      <c r="B53" s="6" t="n">
        <v>1</v>
      </c>
      <c r="C53" s="5" t="inlineStr">
        <is>
          <t>db</t>
        </is>
      </c>
      <c r="D53" s="7" t="n">
        <v>0</v>
      </c>
      <c r="E53" s="7" t="s">
        <f>B53*D53</f>
      </c>
      <c r="F53" s="8" t="s">
        <f>HYPERLINK("https://peempee.com/out.php?url=https://www.uvegmozaik.hu/?term=1781&amp;op=1&amp;line=608&amp;alle=2&amp;term_ny=9","Tovább a boltba (uvegmozaik.hu)")</f>
      </c>
    </row>
    <row collapsed="" customFormat="false" customHeight="" hidden="" ht="12.1" outlineLevel="0" r="54">
      <c r="A54" s="5" t="inlineStr">
        <is>
          <t>SAPHO Flawo egykaros mosdó csaptelep, matt rózsa arany FR678</t>
        </is>
      </c>
      <c r="B54" s="6" t="n">
        <v>1</v>
      </c>
      <c r="C54" s="5" t="inlineStr">
        <is>
          <t>db</t>
        </is>
      </c>
      <c r="D54" s="7" t="n">
        <v>66540</v>
      </c>
      <c r="E54" s="7" t="s">
        <f>B54*D54</f>
      </c>
      <c r="F54" s="8" t="s">
        <f>HYPERLINK("https://peempee.com/out.php?url=https://www.szaniteronline.hu/SP-FR678G-SAPHO-Flawo-egykaros-mosdo-csaptelep-mat","Tovább a boltba (szaniteronline.hu)")</f>
      </c>
    </row>
    <row collapsed="" customFormat="false" customHeight="" hidden="" ht="12.1" outlineLevel="0" r="55">
      <c r="A55" s="5" t="inlineStr">
        <is>
          <t>Kaldewei Emerso kád</t>
        </is>
      </c>
      <c r="B55" s="6" t="n">
        <v>1</v>
      </c>
      <c r="C55" s="5" t="inlineStr">
        <is>
          <t>db</t>
        </is>
      </c>
      <c r="D55" s="7" t="n">
        <v>0</v>
      </c>
      <c r="E55" s="7" t="s">
        <f>B55*D55</f>
      </c>
      <c r="F55" s="8" t="s">
        <f>HYPERLINK("https://peempee.com/out.php?url=https://bathculture.hu/product/kaldewei-emerso-ms-1100-kad-180x80-alpine-feher/","Tovább a boltba (bathculture.hu)")</f>
      </c>
    </row>
    <row collapsed="" customFormat="false" customHeight="" hidden="" ht="12.1" outlineLevel="0" r="56">
      <c r="A56" s="5" t="inlineStr">
        <is>
          <t>Üvegmozaik - SPANYOL MOZAIK - Mozaik Csempe - 11. kerület</t>
        </is>
      </c>
      <c r="B56" s="6" t="n">
        <v>1</v>
      </c>
      <c r="C56" s="5" t="inlineStr">
        <is>
          <t>db</t>
        </is>
      </c>
      <c r="D56" s="7" t="n">
        <v>0</v>
      </c>
      <c r="E56" s="7" t="s">
        <f>B56*D56</f>
      </c>
      <c r="F56" s="8" t="s">
        <f>HYPERLINK("https://peempee.com/out.php?url=https://www.uvegmozaik.hu/?term=1781&amp;op=1&amp;line=608&amp;alle=2&amp;term_ny=9","Tovább a boltba (uvegmozaik.hu)")</f>
      </c>
    </row>
    <row collapsed="" customFormat="false" customHeight="" hidden="" ht="12.1" outlineLevel="0" r="57">
      <c r="A57" s="5" t="inlineStr">
        <is>
          <t>Geberit SIGMA 21 nyomólap, matt ameriakai feketedió (fa) / fényes</t>
        </is>
      </c>
      <c r="B57" s="6" t="n">
        <v>1</v>
      </c>
      <c r="C57" s="5" t="inlineStr">
        <is>
          <t>db</t>
        </is>
      </c>
      <c r="D57" s="7" t="n">
        <v>429742</v>
      </c>
      <c r="E57" s="7" t="s">
        <f>B57*D57</f>
      </c>
      <c r="F57" s="8" t="s">
        <f>HYPERLINK("https://peempee.com/out.php?url=https://furdoszoba-szaniter.hu/Geberit-Sigma-21-nyomolap-vorosarany/amerikai-feke","Tovább a boltba (furdoszoba-szaniter.hu)")</f>
      </c>
    </row>
    <row collapsed="" customFormat="false" customHeight="" hidden="" ht="12.1" outlineLevel="0" r="58">
      <c r="A58" s="5" t="inlineStr">
        <is>
          <t>Kaldewei Emerso kád</t>
        </is>
      </c>
      <c r="B58" s="6" t="n">
        <v>1</v>
      </c>
      <c r="C58" s="5" t="inlineStr">
        <is>
          <t>db</t>
        </is>
      </c>
      <c r="D58" s="7" t="n">
        <v>0</v>
      </c>
      <c r="E58" s="7" t="s">
        <f>B58*D58</f>
      </c>
      <c r="F58" s="8" t="s">
        <f>HYPERLINK("https://peempee.com/out.php?url=https://bathculture.hu/product/kaldewei-emerso-ms-1100-kad-180x80-alpine-feher/","Tovább a boltba (bathculture.hu)")</f>
      </c>
    </row>
    <row collapsed="" customFormat="false" customHeight="" hidden="" ht="12.1" outlineLevel="0" r="59">
      <c r="A59" s="5" t="inlineStr">
        <is>
          <t>Teka Itaca fali mosdó csaptelep Bársony arany 67461020G2</t>
        </is>
      </c>
      <c r="B59" s="6" t="n">
        <v>1</v>
      </c>
      <c r="C59" s="5" t="inlineStr">
        <is>
          <t>db</t>
        </is>
      </c>
      <c r="D59" s="7" t="n">
        <v>80190</v>
      </c>
      <c r="E59" s="7" t="s">
        <f>B59*D59</f>
      </c>
      <c r="F59" s="8" t="s">
        <f>HYPERLINK("https://peempee.com/out.php?url=https://www.konyhagepbolt.hu/teka_itaca_fali_mosdo_csaptelep_barsony_arany_67461020g2_13045","Tovább a boltba (konyhagepbolt.hu)")</f>
      </c>
    </row>
    <row collapsed="" customFormat="false" customHeight="" hidden="" ht="12.1" outlineLevel="0" r="60">
      <c r="A60" s="5" t="inlineStr">
        <is>
          <t>Geberit SIGMA 21 nyomólap, matt ameriakai feketedió (fa) / fényes</t>
        </is>
      </c>
      <c r="B60" s="6" t="n">
        <v>1</v>
      </c>
      <c r="C60" s="5" t="inlineStr">
        <is>
          <t>db</t>
        </is>
      </c>
      <c r="D60" s="7" t="n">
        <v>429742</v>
      </c>
      <c r="E60" s="7" t="s">
        <f>B60*D60</f>
      </c>
      <c r="F60" s="8" t="s">
        <f>HYPERLINK("https://peempee.com/out.php?url=https://furdoszoba-szaniter.hu/Geberit-Sigma-21-nyomolap-vorosarany/amerikai-feke","Tovább a boltba (furdoszoba-szaniter.hu)")</f>
      </c>
    </row>
    <row collapsed="" customFormat="false" customHeight="" hidden="" ht="12.1" outlineLevel="0" r="61">
      <c r="A61" s="5" t="inlineStr">
        <is>
          <t>Ceiling lamps, modern design made in Italy | SICIS</t>
        </is>
      </c>
      <c r="B61" s="6" t="n">
        <v>1</v>
      </c>
      <c r="C61" s="5" t="inlineStr">
        <is>
          <t>db</t>
        </is>
      </c>
      <c r="D61" s="7" t="n">
        <v>0</v>
      </c>
      <c r="E61" s="7" t="s">
        <f>B61*D61</f>
      </c>
      <c r="F61" s="8" t="s">
        <f>HYPERLINK("https://peempee.com/out.php?url=https://www.sicis.com/MT/en/furniture-accessories/lighting/ceiling-lamps","Tovább a boltba (sicis.com)")</f>
      </c>
    </row>
    <row collapsed="" customFormat="false" customHeight="" hidden="" ht="12.1" outlineLevel="0" r="62">
      <c r="A62" s="5" t="inlineStr">
        <is>
          <t>Teka Itaca fali mosdó csaptelep Bársony arany 67461020G2</t>
        </is>
      </c>
      <c r="B62" s="6" t="n">
        <v>1</v>
      </c>
      <c r="C62" s="5" t="inlineStr">
        <is>
          <t>db</t>
        </is>
      </c>
      <c r="D62" s="7" t="n">
        <v>80190</v>
      </c>
      <c r="E62" s="7" t="s">
        <f>B62*D62</f>
      </c>
      <c r="F62" s="8" t="s">
        <f>HYPERLINK("https://peempee.com/out.php?url=https://www.konyhagepbolt.hu/teka_itaca_fali_mosdo_csaptelep_barsony_arany_67461020g2_13045","Tovább a boltba (konyhagepbolt.hu)")</f>
      </c>
    </row>
    <row collapsed="" customFormat="false" customHeight="" hidden="" ht="12.1" outlineLevel="0" r="63">
      <c r="A63" s="5" t="inlineStr">
        <is>
          <t>Ceiling lamps, modern design made in Italy | SICIS</t>
        </is>
      </c>
      <c r="B63" s="6" t="n">
        <v>1</v>
      </c>
      <c r="C63" s="5" t="inlineStr">
        <is>
          <t>db</t>
        </is>
      </c>
      <c r="D63" s="7" t="n">
        <v>0</v>
      </c>
      <c r="E63" s="7" t="s">
        <f>B63*D63</f>
      </c>
      <c r="F63" s="8" t="s">
        <f>HYPERLINK("https://peempee.com/out.php?url=https://www.sicis.com/MT/en/furniture-accessories/lighting/ceiling-lamps","Tovább a boltba (sicis.com)")</f>
      </c>
    </row>
    <row collapsed="" customFormat="false" customHeight="" hidden="" ht="12.1" outlineLevel="0" r="64">
      <c r="A64" s="5" t="inlineStr">
        <is>
          <t>Villeroy&amp;Boch Antheus tükrös polc</t>
        </is>
      </c>
      <c r="B64" s="6" t="n">
        <v>1</v>
      </c>
      <c r="C64" s="5" t="inlineStr">
        <is>
          <t>db</t>
        </is>
      </c>
      <c r="D64" s="7" t="n">
        <v>0</v>
      </c>
      <c r="E64" s="7" t="s">
        <f>B64*D64</f>
      </c>
      <c r="F64" s="8" t="s">
        <f>HYPERLINK("https://peempee.com/out.php?url=https://www.furdoszobatrend.hu/","Tovább a boltba (furdoszobatrend.hu)")</f>
      </c>
    </row>
    <row collapsed="" customFormat="false" customHeight="" hidden="" ht="12.1" outlineLevel="0" r="65">
      <c r="A65" s="5" t="inlineStr">
        <is>
          <t>Villeroy&amp;Boch Antheus tükrös polc</t>
        </is>
      </c>
      <c r="B65" s="6" t="n">
        <v>1</v>
      </c>
      <c r="C65" s="5" t="inlineStr">
        <is>
          <t>db</t>
        </is>
      </c>
      <c r="D65" s="7" t="n">
        <v>0</v>
      </c>
      <c r="E65" s="7" t="s">
        <f>B65*D65</f>
      </c>
      <c r="F65" s="8" t="s">
        <f>HYPERLINK("https://peempee.com/out.php?url=https://www.furdoszobatrend.hu/","Tovább a boltba (furdoszobatrend.hu)")</f>
      </c>
    </row>
    <row collapsed="" customFormat="false" customHeight="" hidden="" ht="12.1" outlineLevel="0" r="66">
      <c r="A66" s="5" t="inlineStr">
        <is>
          <t>Atlas Concorde Marvel Dream - HOFSTÄDTER Fürdőszobaszalon</t>
        </is>
      </c>
      <c r="B66" s="6" t="n">
        <v>1</v>
      </c>
      <c r="C66" s="5" t="inlineStr">
        <is>
          <t>db</t>
        </is>
      </c>
      <c r="D66" s="7" t="n">
        <v>0</v>
      </c>
      <c r="E66" s="7" t="s">
        <f>B66*D66</f>
      </c>
      <c r="F66" s="8" t="s">
        <f>HYPERLINK("https://peempee.com/out.php?url=https://csempe-shop.hu/termekek/marvel-dream","Tovább a boltba (csempe-hu)")</f>
      </c>
    </row>
    <row collapsed="" customFormat="false" customHeight="" hidden="" ht="12.1" outlineLevel="0" r="67">
      <c r="A67" s="5" t="inlineStr">
        <is>
          <t>Atlas Concorde Marvel Dream - HOFSTÄDTER Fürdőszobaszalon</t>
        </is>
      </c>
      <c r="B67" s="6" t="n">
        <v>1</v>
      </c>
      <c r="C67" s="5" t="inlineStr">
        <is>
          <t>db</t>
        </is>
      </c>
      <c r="D67" s="7" t="n">
        <v>0</v>
      </c>
      <c r="E67" s="7" t="s">
        <f>B67*D67</f>
      </c>
      <c r="F67" s="8" t="s">
        <f>HYPERLINK("https://peempee.com/out.php?url=https://csempe-shop.hu/termekek/marvel-dream","Tovább a boltba (csempe-hu)")</f>
      </c>
    </row>
    <row collapsed="" customFormat="false" customHeight="" hidden="" ht="12.1" outlineLevel="0" r="68">
      <c r="A68" s="5" t="inlineStr">
        <is>
          <t>Villeroy&amp;Boch Antheus tükrös polc</t>
        </is>
      </c>
      <c r="B68" s="6" t="n">
        <v>1</v>
      </c>
      <c r="C68" s="5" t="inlineStr">
        <is>
          <t>db</t>
        </is>
      </c>
      <c r="D68" s="7" t="n">
        <v>0</v>
      </c>
      <c r="E68" s="7" t="s">
        <f>B68*D68</f>
      </c>
      <c r="F68" s="8" t="s">
        <f>HYPERLINK("https://peempee.com/out.php?url=https://www.furdoszobatrend.hu/","Tovább a boltba (furdoszobatrend.hu)")</f>
      </c>
    </row>
    <row collapsed="" customFormat="false" customHeight="" hidden="" ht="12.1" outlineLevel="0" r="69">
      <c r="A69" s="5" t="inlineStr">
        <is>
          <t>Villeroy&amp;Boch Antheus tükrös polc</t>
        </is>
      </c>
      <c r="B69" s="6" t="n">
        <v>1</v>
      </c>
      <c r="C69" s="5" t="inlineStr">
        <is>
          <t>db</t>
        </is>
      </c>
      <c r="D69" s="7" t="n">
        <v>0</v>
      </c>
      <c r="E69" s="7" t="s">
        <f>B69*D69</f>
      </c>
      <c r="F69" s="8" t="s">
        <f>HYPERLINK("https://peempee.com/out.php?url=https://www.furdoszobatrend.hu/","Tovább a boltba (furdoszobatrend.hu)")</f>
      </c>
    </row>
    <row collapsed="" customFormat="false" customHeight="" hidden="" ht="12.1" outlineLevel="0" r="70">
      <c r="A70" s="5" t="inlineStr">
        <is>
          <t>Geberit SIGMA 21 nyomólap, matt ameriakai feketedió (fa) / fényes</t>
        </is>
      </c>
      <c r="B70" s="6" t="n">
        <v>1</v>
      </c>
      <c r="C70" s="5" t="inlineStr">
        <is>
          <t>db</t>
        </is>
      </c>
      <c r="D70" s="7" t="n">
        <v>429742</v>
      </c>
      <c r="E70" s="7" t="s">
        <f>B70*D70</f>
      </c>
      <c r="F70" s="8" t="s">
        <f>HYPERLINK("https://peempee.com/out.php?url=https://furdoszoba-szaniter.hu/Geberit-Sigma-21-nyomolap-vorosarany/amerikai-feke","Tovább a boltba (furdoszoba-szaniter.hu)")</f>
      </c>
    </row>
    <row collapsed="" customFormat="false" customHeight="" hidden="" ht="12.1" outlineLevel="0" r="71">
      <c r="A71" s="5" t="inlineStr">
        <is>
          <t>Geberit SIGMA 21 nyomólap, matt ameriakai feketedió (fa) / fényes</t>
        </is>
      </c>
      <c r="B71" s="6" t="n">
        <v>1</v>
      </c>
      <c r="C71" s="5" t="inlineStr">
        <is>
          <t>db</t>
        </is>
      </c>
      <c r="D71" s="7" t="n">
        <v>429742</v>
      </c>
      <c r="E71" s="7" t="s">
        <f>B71*D71</f>
      </c>
      <c r="F71" s="8" t="s">
        <f>HYPERLINK("https://peempee.com/out.php?url=https://furdoszoba-szaniter.hu/Geberit-Sigma-21-nyomolap-vorosarany/amerikai-feke","Tovább a boltba (furdoszoba-szaniter.hu)")</f>
      </c>
    </row>
    <row collapsed="" customFormat="false" customHeight="" hidden="" ht="12.1" outlineLevel="0" r="72">
      <c r="A72" s="5"/>
      <c r="B72" s="6"/>
      <c r="C72" s="5"/>
      <c r="D72" s="7"/>
      <c r="E72" s="9" t="s">
        <f>SUM(E2:E71)</f>
      </c>
      <c r="F72" s="5"/>
    </row>
    <row collapsed="" customFormat="false" customHeight="" hidden="" ht="12.1" outlineLevel="0" r="73">
      <c r="A73" s="8" t="s">
        <f>HYPERLINK("https://peempee.com","peempee.com")</f>
      </c>
      <c r="B73" s="6"/>
      <c r="C73" s="5"/>
      <c r="D73" s="7"/>
      <c r="E73" s="7"/>
      <c r="F7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2026-08-09T06:32:17.00Z</dcterms:created>
  <dc:title/>
  <dc:subject/>
  <dc:creator>peempee.com</dc:creator>
  <dc:description/>
  <cp:revision>0</cp:revision>
</cp:coreProperties>
</file>