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anapé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Talis - Bézs / Szürke 160 x 230 cm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HYPERLINK("https://peempee.com/out.php?url=https://www.rugvista.hu/p/talis-160x230-cm-bezs-szurke-nagy-szonyeg-RVD20360","Tovább a boltba (rugvista.hu)")</f>
      </c>
    </row>
    <row collapsed="" customFormat="false" customHeight="" hidden="" ht="12.1" outlineLevel="0" r="3">
      <c r="A3" s="5" t="inlineStr">
        <is>
          <t>Nain Emilia - Bézs / Kék 140 x 200 cm Szőnyeg - Rugvista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HYPERLINK("https://peempee.com/out.php?url=https://www.rugvista.hu/p/nain-emilia-140x200-cm-bezs-kek-szonyeg-CVD15610","Tovább a boltba (rugvista.hu)")</f>
      </c>
    </row>
    <row collapsed="" customFormat="false" customHeight="" hidden="" ht="12.1" outlineLevel="0" r="4">
      <c r="A4" s="5" t="inlineStr">
        <is>
          <t>Ziegler Manhattan - Bézs / Világoskék 140 x 200 cm Szőnyeg - Rugvista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HYPERLINK("https://peempee.com/out.php?url=https://www.rugvista.hu/p/ziegler-manhattan-140x200-cm-bezs-vilagoskek-szonyeg-RVD11928","Tovább a boltba (rugvista.hu)")</f>
      </c>
    </row>
    <row collapsed="" customFormat="false" customHeight="" hidden="" ht="12.1" outlineLevel="0" r="5">
      <c r="A5" s="5" t="inlineStr">
        <is>
          <t>Rugvista Essential - Tuscany - Kék 200 x 300 cm Szőnyeg - Rugvista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HYPERLINK("https://peempee.com/out.php?url=https://www.rugvista.hu/p/tuscany-200x300-cm-kek-nagy-szonyeg-RVD33977","Tovább a boltba (rugvista.hu)")</f>
      </c>
    </row>
    <row collapsed="" customFormat="false" customHeight="" hidden="" ht="12.1" outlineLevel="0" r="6">
      <c r="A6" s="5" t="inlineStr">
        <is>
          <t>Rugvista Essential - Katja - Barna 200 x 300 cm Szőnyeg - Rugvista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HYPERLINK("https://peempee.com/out.php?url=https://www.rugvista.hu/p/katja-200x300-cm-barna-nagy-szonyeg-RVD34707","Tovább a boltba (rugvista.hu)")</f>
      </c>
    </row>
    <row collapsed="" customFormat="false" customHeight="" hidden="" ht="12.1" outlineLevel="0" r="7">
      <c r="A7" s="5" t="inlineStr">
        <is>
          <t>Rugvista Essential - Katja - Bézs 200 x 300 cm Szőnyeg - Rugvista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HYPERLINK("https://peempee.com/out.php?url=https://www.rugvista.hu/p/katja-200x300-cm-bezs-nagy-szonyeg-RVD34700","Tovább a boltba (rugvista.hu)")</f>
      </c>
    </row>
    <row collapsed="" customFormat="false" customHeight="" hidden="" ht="12.1" outlineLevel="0" r="8">
      <c r="A8" s="5" t="inlineStr">
        <is>
          <t>Nova - Bézs / Szürke 200 x 300 cm Szőnyeg - Rugvista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HYPERLINK("https://peempee.com/out.php?url=https://www.rugvista.hu/p/nova-200x300-cm-bezs-szurke-nagy-szonyeg-RVD31945","Tovább a boltba (rugvista.hu)")</f>
      </c>
    </row>
    <row collapsed="" customFormat="false" customHeight="" hidden="" ht="12.1" outlineLevel="0" r="9">
      <c r="A9" s="5" t="inlineStr">
        <is>
          <t>Divan - Bézs / Szürke 160 x 230 cm Szőnyeg - Rugvista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HYPERLINK("https://peempee.com/out.php?url=https://www.rugvista.hu/p/divan-160x230-cm-bezs-szurke-nagy-szonyeg-RVD32310","Tovább a boltba (rugvista.hu)")</f>
      </c>
    </row>
    <row collapsed="" customFormat="false" customHeight="" hidden="" ht="12.1" outlineLevel="0" r="10">
      <c r="A10" s="5" t="inlineStr">
        <is>
          <t>Millie - Bézs 240 x 340 cm Szőnyeg - Rugvista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11">
      <c r="A11" s="5" t="inlineStr">
        <is>
          <t>Rugvista Essential - Chaima - Krémfehér / Bézs 160 x 230 cm Szőnyeg - Rugvista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HYPERLINK("https://peempee.com/out.php?url=https://www.rugvista.hu/p/chaima-160x230-cm-kremfeher-bezs-nagy-szonyeg-RVD32201","Tovább a boltba (rugvista.hu)")</f>
      </c>
    </row>
    <row collapsed="" customFormat="false" customHeight="" hidden="" ht="12.1" outlineLevel="0" r="12">
      <c r="A12" s="5" t="inlineStr">
        <is>
          <t>Japandi - Krémfehér 160 x 230 cm Szőnyeg - Rugvista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HYPERLINK("https://peempee.com/out.php?url=https://www.rugvista.hu/p/japandi-160x230-cm-kremfeher-nagy-szonyeg-RVD36980?googleShopping=1","Tovább a boltba (rugvista.hu)")</f>
      </c>
    </row>
    <row collapsed="" customFormat="false" customHeight="" hidden="" ht="12.1" outlineLevel="0" r="13">
      <c r="A13" s="5" t="inlineStr">
        <is>
          <t>Cozy Shaggy grid szőnyeg 200x290 cm</t>
        </is>
      </c>
      <c r="B13" s="6" t="n">
        <v>1</v>
      </c>
      <c r="C13" s="5" t="inlineStr">
        <is>
          <t>db</t>
        </is>
      </c>
      <c r="D13" s="7" t="n">
        <v>99990</v>
      </c>
      <c r="E13" s="7" t="s">
        <f>B13*D13</f>
      </c>
      <c r="F13" s="8" t="s">
        <f>HYPERLINK("https://peempee.com/out.php?url=https://www.diego.hu/szonyeg/cozy-shaggy-grid-szonyeg-200x290-cm","Tovább a boltba (diego.hu)")</f>
      </c>
    </row>
    <row collapsed="" customFormat="false" customHeight="" hidden="" ht="12.1" outlineLevel="0" r="14">
      <c r="A14" s="5" t="inlineStr">
        <is>
          <t>Trinni Jute - Bézs / Kék 160 x 230 cm Juta Szőnyeg - Rugvista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HYPERLINK("https://peempee.com/out.php?url=https://www.rugvista.hu/p/trinni-jute-160x230-cm-bezs-kek-nagy-juta-szonyeg-CVD22680","Tovább a boltba (rugvista.hu)")</f>
      </c>
    </row>
    <row collapsed="" customFormat="false" customHeight="" hidden="" ht="12.1" outlineLevel="0" r="15">
      <c r="A15" s="5" t="inlineStr">
        <is>
          <t>MARSTRUP Szőnyeg, rövid szálú, bézs, 160x230 cm - IKEA</t>
        </is>
      </c>
      <c r="B15" s="6" t="n">
        <v>1</v>
      </c>
      <c r="C15" s="5" t="inlineStr">
        <is>
          <t>db</t>
        </is>
      </c>
      <c r="D15" s="7" t="n">
        <v>64990</v>
      </c>
      <c r="E15" s="7" t="s">
        <f>B15*D15</f>
      </c>
      <c r="F15" s="8" t="s">
        <f>HYPERLINK("https://peempee.com/out.php?url=https://www.ikea.com/hu/hu/p/marstrup-szonyeg-roevid-szalu-bezs-80482132/","Tovább a boltba (ikea.com)")</f>
      </c>
    </row>
    <row collapsed="" customFormat="false" customHeight="" hidden="" ht="12.1" outlineLevel="0" r="16">
      <c r="A16" s="5" t="inlineStr">
        <is>
          <t>FL. GIGI NATURAL 120X170</t>
        </is>
      </c>
      <c r="B16" s="6" t="n">
        <v>1</v>
      </c>
      <c r="C16" s="5" t="inlineStr">
        <is>
          <t>db</t>
        </is>
      </c>
      <c r="D16" s="7" t="n">
        <v>56816</v>
      </c>
      <c r="E16" s="7" t="s">
        <f>B16*D16</f>
      </c>
      <c r="F16" s="8" t="s">
        <f>HYPERLINK("https://peempee.com/out.php?url=https://szonyegkatalogus.hu/GIGI-NATURAL-120X170","Tovább a boltba (szonyegkatalogus.hu)")</f>
      </c>
    </row>
    <row collapsed="" customFormat="false" customHeight="" hidden="" ht="12.1" outlineLevel="0" r="17">
      <c r="A17" s="5" t="inlineStr">
        <is>
          <t>Szőnyeg SANDFIOL 160x230 krémszínű | JYSK</t>
        </is>
      </c>
      <c r="B17" s="6" t="n">
        <v>1</v>
      </c>
      <c r="C17" s="5" t="inlineStr">
        <is>
          <t>db</t>
        </is>
      </c>
      <c r="D17" s="7" t="n">
        <v>54900</v>
      </c>
      <c r="E17" s="7" t="s">
        <f>B17*D17</f>
      </c>
      <c r="F17" s="8" t="s">
        <f>HYPERLINK("https://peempee.com/out.php?url=https://jysk.hu/lakberendezes/szonyegek/szonyegek-bel/kulter/szonyeg-sandfiol-160x230-kremszinu?gclsrc=aw.ds","Tovább a boltba (jysk.hu)")</f>
      </c>
    </row>
    <row collapsed="" customFormat="false" customHeight="" hidden="" ht="12.1" outlineLevel="0" r="18">
      <c r="A18" s="5" t="inlineStr">
        <is>
          <t>ROCCO exkluzív kanapé - 194cm - barna | Design kanapé | Modern kanapé</t>
        </is>
      </c>
      <c r="B18" s="6" t="n">
        <v>1</v>
      </c>
      <c r="C18" s="5" t="inlineStr">
        <is>
          <t>db</t>
        </is>
      </c>
      <c r="D18" s="7" t="n">
        <v>350800</v>
      </c>
      <c r="E18" s="7" t="s">
        <f>B18*D18</f>
      </c>
      <c r="F18" s="8" t="s">
        <f>HYPERLINK("https://peempee.com/out.php?url=https://www.designconcept.hu/lakberendezes-rocco-exkluziv-kanape-194cm-barna-ulobutor-p1610646","Tovább a boltba (designconcept.hu)")</f>
      </c>
    </row>
    <row collapsed="" customFormat="false" customHeight="" hidden="" ht="12.1" outlineLevel="0" r="19">
      <c r="A19" s="5" t="inlineStr">
        <is>
          <t>MAGNOLIA design kanapé - barna | Exkluzív kanapé</t>
        </is>
      </c>
      <c r="B19" s="6" t="n">
        <v>1</v>
      </c>
      <c r="C19" s="5" t="inlineStr">
        <is>
          <t>db</t>
        </is>
      </c>
      <c r="D19" s="7" t="n">
        <v>547500</v>
      </c>
      <c r="E19" s="7" t="s">
        <f>B19*D19</f>
      </c>
      <c r="F19" s="8" t="s">
        <f>HYPERLINK("https://peempee.com/out.php?url=https://www.perfect-design.hu/lakberendezes-magnolia-design-kanape-barna-ulobutor-p1274390","Tovább a boltba (perfect-design.hu)")</f>
      </c>
    </row>
    <row collapsed="" customFormat="false" customHeight="" hidden="" ht="12.1" outlineLevel="0" r="20">
      <c r="A20" s="5" t="inlineStr">
        <is>
          <t>Marion BX – Bútormánia</t>
        </is>
      </c>
      <c r="B20" s="6" t="n">
        <v>1</v>
      </c>
      <c r="C20" s="5" t="inlineStr">
        <is>
          <t>db</t>
        </is>
      </c>
      <c r="D20" s="7" t="n">
        <v>2147483647</v>
      </c>
      <c r="E20" s="7" t="s">
        <f>B20*D20</f>
      </c>
      <c r="F20" s="8" t="s">
        <f>HYPERLINK("https://peempee.com/out.php?url=https://www.butormaniagyor.hu/termek/marion-bx/","Tovább a boltba (butormaniagyor.hu)")</f>
      </c>
    </row>
    <row collapsed="" customFormat="false" customHeight="" hidden="" ht="12.1" outlineLevel="0" r="21">
      <c r="A21" s="5" t="inlineStr">
        <is>
          <t>Corona sofa – Bútormánia</t>
        </is>
      </c>
      <c r="B21" s="6" t="n">
        <v>1</v>
      </c>
      <c r="C21" s="5" t="inlineStr">
        <is>
          <t>db</t>
        </is>
      </c>
      <c r="D21" s="7" t="n">
        <v>2147483647</v>
      </c>
      <c r="E21" s="7" t="s">
        <f>B21*D21</f>
      </c>
      <c r="F21" s="8" t="s">
        <f>HYPERLINK("https://peempee.com/out.php?url=https://www.butormaniagyor.hu/termek/corona-sofa/","Tovább a boltba (butormaniagyor.hu)")</f>
      </c>
    </row>
    <row collapsed="" customFormat="false" customHeight="" hidden="" ht="12.1" outlineLevel="0" r="22">
      <c r="A22" s="5" t="inlineStr">
        <is>
          <t>Bergma kanapé— Deluzzo</t>
        </is>
      </c>
      <c r="B22" s="6" t="n">
        <v>1</v>
      </c>
      <c r="C22" s="5" t="inlineStr">
        <is>
          <t>db</t>
        </is>
      </c>
      <c r="D22" s="7" t="n">
        <v>3939900</v>
      </c>
      <c r="E22" s="7" t="s">
        <f>B22*D22</f>
      </c>
      <c r="F22" s="8" t="s">
        <f>HYPERLINK("https://peempee.com/out.php?url=https://deluzzo.hu/collections/kanape-divany/products/bergma-kanape?variant=46353936777546","Tovább a boltba (deluzzo.hu)")</f>
      </c>
    </row>
    <row collapsed="" customFormat="false" customHeight="" hidden="" ht="12.1" outlineLevel="0" r="23">
      <c r="A23" s="5" t="inlineStr">
        <is>
          <t>Ágyazható kanapék: Design ágyazható kanapé Walvia 196 cm pezsgő bársony</t>
        </is>
      </c>
      <c r="B23" s="6" t="n">
        <v>1</v>
      </c>
      <c r="C23" s="5" t="inlineStr">
        <is>
          <t>db</t>
        </is>
      </c>
      <c r="D23" s="7" t="n">
        <v>277590</v>
      </c>
      <c r="E23" s="7" t="s">
        <f>B23*D23</f>
      </c>
      <c r="F23" s="8" t="s">
        <f>HYPERLINK("https://peempee.com/out.php?url=https://www.estilofina.hu/ulogarniturak-egy-kanapek/agyazhato-kanapek/design-agyazhato-kanape-walvia-196-cm-pezsgo-barsony.htm","Tovább a boltba (estilofina.hu)")</f>
      </c>
    </row>
    <row collapsed="" customFormat="false" customHeight="" hidden="" ht="12.1" outlineLevel="0" r="24">
      <c r="A24" s="5" t="inlineStr">
        <is>
          <t>Ágyazható kanapék: Design ágyazható kanapé Walvia 196 cm mustársárga</t>
        </is>
      </c>
      <c r="B24" s="6" t="n">
        <v>1</v>
      </c>
      <c r="C24" s="5" t="inlineStr">
        <is>
          <t>db</t>
        </is>
      </c>
      <c r="D24" s="7" t="n">
        <v>295790</v>
      </c>
      <c r="E24" s="7" t="s">
        <f>B24*D24</f>
      </c>
      <c r="F24" s="8" t="s">
        <f>HYPERLINK("https://peempee.com/out.php?url=https://www.estilofina.hu/ulogarniturak-egy-kanapek/agyazhato-kanapek/design-agyazhato-kanape-walvia-196-cm-mustarsarga.htm","Tovább a boltba (estilofina.hu)")</f>
      </c>
    </row>
    <row collapsed="" customFormat="false" customHeight="" hidden="" ht="12.1" outlineLevel="0" r="25">
      <c r="A25" s="5" t="inlineStr">
        <is>
          <t>Ágyazható kanapék: Design 3 személyes kanapé Tarika 223 cm világosszürke</t>
        </is>
      </c>
      <c r="B25" s="6" t="n">
        <v>1</v>
      </c>
      <c r="C25" s="5" t="inlineStr">
        <is>
          <t>db</t>
        </is>
      </c>
      <c r="D25" s="7" t="n">
        <v>403504</v>
      </c>
      <c r="E25" s="7" t="s">
        <f>B25*D25</f>
      </c>
      <c r="F25" s="8" t="s">
        <f>HYPERLINK("https://peempee.com/out.php?url=https://www.estilofina.hu/ulogarniturak-egy-kanapek/agyazhato-kanapek/design-3-szemelyes-kanape-tarika-223-cm-vilagosszurke.htm","Tovább a boltba (estilofina.hu)")</f>
      </c>
    </row>
    <row collapsed="" customFormat="false" customHeight="" hidden="" ht="12.1" outlineLevel="0" r="26">
      <c r="A26" s="5" t="inlineStr">
        <is>
          <t>Ágyazható kanapék: Design összecsukható kanapé Marisela 208 cm krém</t>
        </is>
      </c>
      <c r="B26" s="6" t="n">
        <v>1</v>
      </c>
      <c r="C26" s="5" t="inlineStr">
        <is>
          <t>db</t>
        </is>
      </c>
      <c r="D26" s="7" t="n">
        <v>271204</v>
      </c>
      <c r="E26" s="7" t="s">
        <f>B26*D26</f>
      </c>
      <c r="F26" s="8" t="s">
        <f>HYPERLINK("https://peempee.com/out.php?url=https://www.estilofina.hu/ulogarniturak-egy-kanapek/agyazhato-kanapek/design-osszecsukhato-kanape-marisela-208-cm-krem.htm","Tovább a boltba (estilofina.hu)")</f>
      </c>
    </row>
    <row collapsed="" customFormat="false" customHeight="" hidden="" ht="12.1" outlineLevel="0" r="27">
      <c r="A27" s="5" t="inlineStr">
        <is>
          <t>Ágyazható kanapék: Design ágyazható kanapé Rococo 220 cm sötétkék</t>
        </is>
      </c>
      <c r="B27" s="6" t="n">
        <v>1</v>
      </c>
      <c r="C27" s="5" t="inlineStr">
        <is>
          <t>db</t>
        </is>
      </c>
      <c r="D27" s="7" t="n">
        <v>480364</v>
      </c>
      <c r="E27" s="7" t="s">
        <f>B27*D27</f>
      </c>
      <c r="F27" s="8" t="s">
        <f>HYPERLINK("https://peempee.com/out.php?url=https://www.estilofina.hu/ulogarniturak-egy-kanapek/agyazhato-kanapek/design-agyazhato-kanape-rococo-220-cm-sotetkek.htm","Tovább a boltba (estilofina.hu)")</f>
      </c>
    </row>
    <row collapsed="" customFormat="false" customHeight="" hidden="" ht="12.1" outlineLevel="0" r="28">
      <c r="A28" s="5" t="inlineStr">
        <is>
          <t>Ágyazható kanapék: Design ágyazható kanapé Talasius 217 cm sötétkék</t>
        </is>
      </c>
      <c r="B28" s="6" t="n">
        <v>1</v>
      </c>
      <c r="C28" s="5" t="inlineStr">
        <is>
          <t>db</t>
        </is>
      </c>
      <c r="D28" s="7" t="n">
        <v>281389</v>
      </c>
      <c r="E28" s="7" t="s">
        <f>B28*D28</f>
      </c>
      <c r="F28" s="8" t="s">
        <f>HYPERLINK("https://peempee.com/out.php?url=https://www.estilofina.hu/ulogarniturak-egy-kanapek/agyazhato-kanapek/design-agyazhato-kanape-talasius-217-cm-sotetkek.htm","Tovább a boltba (estilofina.hu)")</f>
      </c>
    </row>
    <row collapsed="" customFormat="false" customHeight="" hidden="" ht="12.1" outlineLevel="0" r="29">
      <c r="A29" s="5" t="inlineStr">
        <is>
          <t>Ágyazható kanapék: Design ágyazható kanapé Rococo 220 cm kék</t>
        </is>
      </c>
      <c r="B29" s="6" t="n">
        <v>1</v>
      </c>
      <c r="C29" s="5" t="inlineStr">
        <is>
          <t>db</t>
        </is>
      </c>
      <c r="D29" s="7" t="n">
        <v>485089</v>
      </c>
      <c r="E29" s="7" t="s">
        <f>B29*D29</f>
      </c>
      <c r="F29" s="8" t="s">
        <f>HYPERLINK("https://peempee.com/out.php?url=https://www.estilofina.hu/ulogarniturak-egy-kanapek/agyazhato-kanapek/design-agyazhato-kanape-rococo-220-cm-kek.htm","Tovább a boltba (estilofina.hu)")</f>
      </c>
    </row>
    <row collapsed="" customFormat="false" customHeight="" hidden="" ht="12.1" outlineLevel="0" r="30">
      <c r="A30" s="5" t="inlineStr">
        <is>
          <t>Kanapé Seattle 168 - Nappali bútorok | Butor1.hu</t>
        </is>
      </c>
      <c r="B30" s="6" t="n">
        <v>1</v>
      </c>
      <c r="C30" s="5" t="inlineStr">
        <is>
          <t>db</t>
        </is>
      </c>
      <c r="D30" s="7" t="n">
        <v>0</v>
      </c>
      <c r="E30" s="7" t="s">
        <f>B30*D30</f>
      </c>
      <c r="F30" s="8" t="s">
        <f>HYPERLINK("https://peempee.com/out.php?url=https://www.butor1.hu/butorok-gyjtemenyei/butor-kollekcio-seattle-s/kanape-seattle-s101-hu-3.html?variation_id=493936&amp;campaignid=pmax_upholstered","Tovább a boltba (butor1.hu)")</f>
      </c>
    </row>
    <row collapsed="" customFormat="false" customHeight="" hidden="" ht="12.1" outlineLevel="0" r="31">
      <c r="A31" s="5" t="inlineStr">
        <is>
          <t>LIVORNO ívelt kanapé— Deluzzo</t>
        </is>
      </c>
      <c r="B31" s="6" t="n">
        <v>1</v>
      </c>
      <c r="C31" s="5" t="inlineStr">
        <is>
          <t>db</t>
        </is>
      </c>
      <c r="D31" s="7" t="n">
        <v>3599900</v>
      </c>
      <c r="E31" s="7" t="s">
        <f>B31*D31</f>
      </c>
      <c r="F31" s="8" t="s">
        <f>HYPERLINK("https://peempee.com/out.php?url=https://deluzzo.hu/collections/kanape-divany/products/livorno-ivelt-kanape","Tovább a boltba (deluzzo.hu)")</f>
      </c>
    </row>
    <row collapsed="" customFormat="false" customHeight="" hidden="" ht="12.1" outlineLevel="0" r="32">
      <c r="A32" s="5" t="inlineStr">
        <is>
          <t>Perla chesterfield tűzött kanapé— Deluzzo</t>
        </is>
      </c>
      <c r="B32" s="6" t="n">
        <v>1</v>
      </c>
      <c r="C32" s="5" t="inlineStr">
        <is>
          <t>db</t>
        </is>
      </c>
      <c r="D32" s="7" t="n">
        <v>3479900</v>
      </c>
      <c r="E32" s="7" t="s">
        <f>B32*D32</f>
      </c>
      <c r="F32" s="8" t="s">
        <f>HYPERLINK("https://peempee.com/out.php?url=https://deluzzo.hu/collections/kanape-divany/products/perla-kanape","Tovább a boltba (deluzzo.hu)")</f>
      </c>
    </row>
    <row collapsed="" customFormat="false" customHeight="" hidden="" ht="12.1" outlineLevel="0" r="33">
      <c r="A33" s="5" t="inlineStr">
        <is>
          <t>Marmo White kanapé— Deluzzo</t>
        </is>
      </c>
      <c r="B33" s="6" t="n">
        <v>1</v>
      </c>
      <c r="C33" s="5" t="inlineStr">
        <is>
          <t>db</t>
        </is>
      </c>
      <c r="D33" s="7" t="n">
        <v>3359900</v>
      </c>
      <c r="E33" s="7" t="s">
        <f>B33*D33</f>
      </c>
      <c r="F33" s="8" t="s">
        <f>HYPERLINK("https://peempee.com/out.php?url=https://deluzzo.hu/collections/kanape-divany/products/marmo-white-kanape?variant=46367363694922","Tovább a boltba (deluzzo.hu)")</f>
      </c>
    </row>
    <row collapsed="" customFormat="false" customHeight="" hidden="" ht="12.1" outlineLevel="0" r="34">
      <c r="A34" s="5" t="inlineStr">
        <is>
          <t>Adele BX – Bútormánia</t>
        </is>
      </c>
      <c r="B34" s="6" t="n">
        <v>1</v>
      </c>
      <c r="C34" s="5" t="inlineStr">
        <is>
          <t>db</t>
        </is>
      </c>
      <c r="D34" s="7" t="n">
        <v>54900</v>
      </c>
      <c r="E34" s="7" t="s">
        <f>B34*D34</f>
      </c>
      <c r="F34" s="8" t="s">
        <f>HYPERLINK("https://peempee.com/out.php?url=https://www.butormaniagyor.hu/termek/adele-bx/","Tovább a boltba (butormaniagyor.hu)")</f>
      </c>
    </row>
    <row collapsed="" customFormat="false" customHeight="" hidden="" ht="12.1" outlineLevel="0" r="35">
      <c r="A35" s="5" t="inlineStr">
        <is>
          <t>Inferno 3 személyes kanapé 2 karral</t>
        </is>
      </c>
      <c r="B35" s="6" t="n">
        <v>1</v>
      </c>
      <c r="C35" s="5" t="inlineStr">
        <is>
          <t>db</t>
        </is>
      </c>
      <c r="D35" s="7" t="n">
        <v>369999</v>
      </c>
      <c r="E35" s="7" t="s">
        <f>B35*D35</f>
      </c>
      <c r="F35" s="8" t="s">
        <f>HYPERLINK("https://peempee.com/out.php?url=https://kanape-shop.hu/Inferno-ulogarnitura1","Tovább a boltba (kanape-hu)")</f>
      </c>
    </row>
    <row collapsed="" customFormat="false" customHeight="" hidden="" ht="12.1" outlineLevel="0" r="36">
      <c r="A36" s="5" t="inlineStr">
        <is>
          <t>Elsie kanapé</t>
        </is>
      </c>
      <c r="B36" s="6" t="n">
        <v>1</v>
      </c>
      <c r="C36" s="5" t="inlineStr">
        <is>
          <t>db</t>
        </is>
      </c>
      <c r="D36" s="7" t="n">
        <v>354999</v>
      </c>
      <c r="E36" s="7" t="s">
        <f>B36*D36</f>
      </c>
      <c r="F36" s="8" t="s">
        <f>HYPERLINK("https://peempee.com/out.php?url=https://kanape-shop.hu/BD-Elsie-kanape1","Tovább a boltba (kanape-hu)")</f>
      </c>
    </row>
    <row collapsed="" customFormat="false" customHeight="" hidden="" ht="12.1" outlineLevel="0" r="37">
      <c r="A37" s="5" t="inlineStr">
        <is>
          <t>Remi kanapé</t>
        </is>
      </c>
      <c r="B37" s="6" t="n">
        <v>1</v>
      </c>
      <c r="C37" s="5" t="inlineStr">
        <is>
          <t>db</t>
        </is>
      </c>
      <c r="D37" s="7" t="n">
        <v>256999</v>
      </c>
      <c r="E37" s="7" t="s">
        <f>B37*D37</f>
      </c>
      <c r="F37" s="8" t="s">
        <f>HYPERLINK("https://peempee.com/out.php?url=https://kanape-shop.hu/BD-Remi-kanapeagy1","Tovább a boltba (kanape-hu)")</f>
      </c>
    </row>
    <row collapsed="" customFormat="false" customHeight="" hidden="" ht="12.1" outlineLevel="0" r="38">
      <c r="A38" s="5" t="inlineStr">
        <is>
          <t>Meggy kanapé Monolith77 kék bársony színben gyors szállítással</t>
        </is>
      </c>
      <c r="B38" s="6" t="n">
        <v>1</v>
      </c>
      <c r="C38" s="5" t="inlineStr">
        <is>
          <t>db</t>
        </is>
      </c>
      <c r="D38" s="7" t="n">
        <v>361999</v>
      </c>
      <c r="E38" s="7" t="s">
        <f>B38*D38</f>
      </c>
      <c r="F38" s="8" t="s">
        <f>HYPERLINK("https://peempee.com/out.php?url=https://kanape-shop.hu/BD-Meggy-kanape4-Monolith77","Tovább a boltba (kanape-hu)")</f>
      </c>
    </row>
    <row collapsed="" customFormat="false" customHeight="" hidden="" ht="12.1" outlineLevel="0" r="39">
      <c r="A39" s="5" t="inlineStr">
        <is>
          <t>LS Arona kanapé</t>
        </is>
      </c>
      <c r="B39" s="6" t="n">
        <v>1</v>
      </c>
      <c r="C39" s="5" t="inlineStr">
        <is>
          <t>db</t>
        </is>
      </c>
      <c r="D39" s="7" t="n">
        <v>249999</v>
      </c>
      <c r="E39" s="7" t="s">
        <f>B39*D39</f>
      </c>
      <c r="F39" s="8" t="s">
        <f>HYPERLINK("https://peempee.com/out.php?url=https://kanape-shop.hu/LS-Arona-kanape-Matt-velvet-79","Tovább a boltba (kanape-hu)")</f>
      </c>
    </row>
    <row collapsed="" customFormat="false" customHeight="" hidden="" ht="12.1" outlineLevel="0" r="40">
      <c r="A40" s="5" t="inlineStr">
        <is>
          <t>Skandináv design Amb 3 személyes kanapé fém lábbal</t>
        </is>
      </c>
      <c r="B40" s="6" t="n">
        <v>1</v>
      </c>
      <c r="C40" s="5" t="inlineStr">
        <is>
          <t>db</t>
        </is>
      </c>
      <c r="D40" s="7" t="n">
        <v>349999</v>
      </c>
      <c r="E40" s="7" t="s">
        <f>B40*D40</f>
      </c>
      <c r="F40" s="8" t="s">
        <f>HYPERLINK("https://peempee.com/out.php?url=https://kanape-shop.hu/SD-Amb-ulogarnitura17","Tovább a boltba (kanape-hu)")</f>
      </c>
    </row>
    <row collapsed="" customFormat="false" customHeight="" hidden="" ht="12.1" outlineLevel="0" r="41">
      <c r="A41" s="5" t="inlineStr">
        <is>
          <t>Elmo 2,5 személyes kanapé 2 karral</t>
        </is>
      </c>
      <c r="B41" s="6" t="n">
        <v>1</v>
      </c>
      <c r="C41" s="5" t="inlineStr">
        <is>
          <t>db</t>
        </is>
      </c>
      <c r="D41" s="7" t="n">
        <v>349999</v>
      </c>
      <c r="E41" s="7" t="s">
        <f>B41*D41</f>
      </c>
      <c r="F41" s="8" t="s">
        <f>HYPERLINK("https://peempee.com/out.php?url=https://kanape-shop.hu/Elmo-ulogarnitura4","Tovább a boltba (kanape-hu)")</f>
      </c>
    </row>
    <row collapsed="" customFormat="false" customHeight="" hidden="" ht="12.1" outlineLevel="0" r="42">
      <c r="A42" s="5" t="inlineStr">
        <is>
          <t>Capri 3 személyes kanapé 2 karral</t>
        </is>
      </c>
      <c r="B42" s="6" t="n">
        <v>1</v>
      </c>
      <c r="C42" s="5" t="inlineStr">
        <is>
          <t>db</t>
        </is>
      </c>
      <c r="D42" s="7" t="n">
        <v>459999</v>
      </c>
      <c r="E42" s="7" t="s">
        <f>B42*D42</f>
      </c>
      <c r="F42" s="8" t="s">
        <f>HYPERLINK("https://peempee.com/out.php?url=https://kanape-shop.hu/Capri-ulogarnitura1","Tovább a boltba (kanape-hu)")</f>
      </c>
    </row>
    <row collapsed="" customFormat="false" customHeight="" hidden="" ht="12.1" outlineLevel="0" r="43">
      <c r="A43" s="5" t="inlineStr">
        <is>
          <t>LANDSKRONA 2sz. kanapé, Grann/Bomstad arany-barna/fa - IKEA</t>
        </is>
      </c>
      <c r="B43" s="6" t="n">
        <v>1</v>
      </c>
      <c r="C43" s="5" t="inlineStr">
        <is>
          <t>db</t>
        </is>
      </c>
      <c r="D43" s="7" t="n">
        <v>349900</v>
      </c>
      <c r="E43" s="7" t="s">
        <f>B43*D43</f>
      </c>
      <c r="F43" s="8" t="s">
        <f>HYPERLINK("https://peempee.com/out.php?url=https://www.ikea.com/hu/hu/p/landskrona-2sz-kanape-grann-bomstad-arany-barna-fa-s69270264/","Tovább a boltba (ikea.com)")</f>
      </c>
    </row>
    <row collapsed="" customFormat="false" customHeight="" hidden="" ht="12.1" outlineLevel="0" r="44">
      <c r="A44" s="5" t="inlineStr">
        <is>
          <t>STOCKHOLM 3 sz. kanapé, Seglora natúr - IKEA</t>
        </is>
      </c>
      <c r="B44" s="6" t="n">
        <v>1</v>
      </c>
      <c r="C44" s="5" t="inlineStr">
        <is>
          <t>db</t>
        </is>
      </c>
      <c r="D44" s="7" t="n">
        <v>699900</v>
      </c>
      <c r="E44" s="7" t="s">
        <f>B44*D44</f>
      </c>
      <c r="F44" s="8" t="s">
        <f>HYPERLINK("https://peempee.com/out.php?url=https://www.ikea.com/hu/hu/p/stockholm-3-sz-kanape-seglora-natur-80245051/","Tovább a boltba (ikea.com)")</f>
      </c>
    </row>
    <row collapsed="" customFormat="false" customHeight="" hidden="" ht="12.1" outlineLevel="0" r="45">
      <c r="A45" s="5" t="inlineStr">
        <is>
          <t>LANDSKRONA 3 személyes kanapé, Grann/Bomstad arany-barna/fa - IKEA</t>
        </is>
      </c>
      <c r="B45" s="6" t="n">
        <v>1</v>
      </c>
      <c r="C45" s="5" t="inlineStr">
        <is>
          <t>db</t>
        </is>
      </c>
      <c r="D45" s="7" t="n">
        <v>399900</v>
      </c>
      <c r="E45" s="7" t="s">
        <f>B45*D45</f>
      </c>
      <c r="F45" s="8" t="s">
        <f>HYPERLINK("https://peempee.com/out.php?url=https://www.ikea.com/hu/hu/p/landskrona-3-szemelyes-kanape-grann-bomstad-arany-barna-fa-s49270302/","Tovább a boltba (ikea.com)")</f>
      </c>
    </row>
    <row collapsed="" customFormat="false" customHeight="" hidden="" ht="12.1" outlineLevel="0" r="46">
      <c r="A46" s="5" t="inlineStr">
        <is>
          <t>Kanapé HUNDIGE 2-személyes bézs szövet | JYSK</t>
        </is>
      </c>
      <c r="B46" s="6" t="n">
        <v>1</v>
      </c>
      <c r="C46" s="5" t="inlineStr">
        <is>
          <t>db</t>
        </is>
      </c>
      <c r="D46" s="7" t="n">
        <v>169900</v>
      </c>
      <c r="E46" s="7" t="s">
        <f>B46*D46</f>
      </c>
      <c r="F46" s="8" t="s">
        <f>HYPERLINK("https://peempee.com/out.php?url=https://jysk.hu/nappali/kanapek/kanape-hundige-2-szemelyes-bezs-szovet?gclsrc=aw.ds","Tovább a boltba (jysk.hu)")</f>
      </c>
    </row>
    <row collapsed="" customFormat="false" customHeight="" hidden="" ht="12.1" outlineLevel="0" r="47">
      <c r="A47" s="5" t="inlineStr">
        <is>
          <t>KOMAS kinyitható kárpitozott heverő, sárga</t>
        </is>
      </c>
      <c r="B47" s="6" t="n">
        <v>1</v>
      </c>
      <c r="C47" s="5" t="inlineStr">
        <is>
          <t>db</t>
        </is>
      </c>
      <c r="D47" s="7" t="n">
        <v>210140</v>
      </c>
      <c r="E47" s="7" t="s">
        <f>B47*D47</f>
      </c>
      <c r="F47" s="8" t="s">
        <f>HYPERLINK("https://peempee.com/out.php?url=https://www.veneti.hu/butorok/butorok-tipus-szerint/heverok-es-dupla-fotelek/szetnyithato-heverok/komas-kinyithato-karpitozott-hevero-sarga","Tovább a boltba (veneti.hu)")</f>
      </c>
    </row>
    <row collapsed="" customFormat="false" customHeight="" hidden="" ht="12.1" outlineLevel="0" r="48">
      <c r="A48" s="5" t="inlineStr">
        <is>
          <t>MOROTURO kinyitható kanapé tárolóval - mustársárga</t>
        </is>
      </c>
      <c r="B48" s="6" t="n">
        <v>1</v>
      </c>
      <c r="C48" s="5" t="inlineStr">
        <is>
          <t>db</t>
        </is>
      </c>
      <c r="D48" s="7" t="n">
        <v>206998</v>
      </c>
      <c r="E48" s="7" t="s">
        <f>B48*D48</f>
      </c>
      <c r="F48" s="8" t="s">
        <f>HYPERLINK("https://peempee.com/out.php?url=https://www.veneti.hu/butorok/butorok-tipus-szerint/heverok-es-dupla-fotelek/szetnyithato-heverok/moroturo-kinyithato-kanape-taroloval-mustarsarga","Tovább a boltba (veneti.hu)")</f>
      </c>
    </row>
    <row collapsed="" customFormat="false" customHeight="" hidden="" ht="12.1" outlineLevel="0" r="49">
      <c r="A49" s="5" t="inlineStr">
        <is>
          <t>Modern ARIDATHA kanapé - kék</t>
        </is>
      </c>
      <c r="B49" s="6" t="n">
        <v>1</v>
      </c>
      <c r="C49" s="5" t="inlineStr">
        <is>
          <t>db</t>
        </is>
      </c>
      <c r="D49" s="7" t="n">
        <v>199311</v>
      </c>
      <c r="E49" s="7" t="s">
        <f>B49*D49</f>
      </c>
      <c r="F49" s="8" t="s">
        <f>HYPERLINK("https://peempee.com/out.php?url=https://www.veneti.hu/butorok/butorok-tipus-szerint/heverok-es-dupla-fotelek/szetnyithato-heverok/modern-aridatha-kanape-kek","Tovább a boltba (veneti.hu)")</f>
      </c>
    </row>
    <row collapsed="" customFormat="false" customHeight="" hidden="" ht="12.1" outlineLevel="0" r="50">
      <c r="A50" s="5" t="inlineStr">
        <is>
          <t>LARSEN kanapé tárolóval - sötét bézs</t>
        </is>
      </c>
      <c r="B50" s="6" t="n">
        <v>1</v>
      </c>
      <c r="C50" s="5" t="inlineStr">
        <is>
          <t>db</t>
        </is>
      </c>
      <c r="D50" s="7" t="n">
        <v>135470</v>
      </c>
      <c r="E50" s="7" t="s">
        <f>B50*D50</f>
      </c>
      <c r="F50" s="8" t="s">
        <f>HYPERLINK("https://peempee.com/out.php?url=https://www.veneti.hu/butorok/butorok-tipus-szerint/heverok-es-dupla-fotelek/szetnyithato-heverok/larsen-kanape-taroloval-sotet-bezs","Tovább a boltba (veneti.hu)")</f>
      </c>
    </row>
    <row collapsed="" customFormat="false" customHeight="" hidden="" ht="12.1" outlineLevel="0" r="51">
      <c r="A51" s="5" t="inlineStr">
        <is>
          <t>Vena kanapé ⇒ Vásárljon online | INGYENES szállítás!</t>
        </is>
      </c>
      <c r="B51" s="6" t="n">
        <v>1</v>
      </c>
      <c r="C51" s="5" t="inlineStr">
        <is>
          <t>db</t>
        </is>
      </c>
      <c r="D51" s="7" t="n">
        <v>277950</v>
      </c>
      <c r="E51" s="7" t="s">
        <f>B51*D51</f>
      </c>
      <c r="F51" s="8" t="s">
        <f>HYPERLINK("https://peempee.com/out.php?url=https://www.butor-mirjan24.hu/kanape/13291-377322-vena-kanape.html","Tovább a boltba (butor-mirjan24.hu)")</f>
      </c>
    </row>
    <row collapsed="" customFormat="false" customHeight="" hidden="" ht="12.1" outlineLevel="0" r="52">
      <c r="A52" s="5" t="inlineStr">
        <is>
          <t>Vena kanapé ⇒ Vásárljon online | INGYENES szállítás!</t>
        </is>
      </c>
      <c r="B52" s="6" t="n">
        <v>1</v>
      </c>
      <c r="C52" s="5" t="inlineStr">
        <is>
          <t>db</t>
        </is>
      </c>
      <c r="D52" s="7" t="n">
        <v>277950</v>
      </c>
      <c r="E52" s="7" t="s">
        <f>B52*D52</f>
      </c>
      <c r="F52" s="8" t="s">
        <f>HYPERLINK("https://peempee.com/out.php?url=https://www.butor-mirjan24.hu/kanape/13291-377320-vena-kanape.html","Tovább a boltba (butor-mirjan24.hu)")</f>
      </c>
    </row>
    <row collapsed="" customFormat="false" customHeight="" hidden="" ht="12.1" outlineLevel="0" r="53">
      <c r="A53" s="5" t="inlineStr">
        <is>
          <t>Vena kanapé ⇒ Vásárljon online | INGYENES szállítás!</t>
        </is>
      </c>
      <c r="B53" s="6" t="n">
        <v>1</v>
      </c>
      <c r="C53" s="5" t="inlineStr">
        <is>
          <t>db</t>
        </is>
      </c>
      <c r="D53" s="7" t="n">
        <v>277950</v>
      </c>
      <c r="E53" s="7" t="s">
        <f>B53*D53</f>
      </c>
      <c r="F53" s="8" t="s">
        <f>HYPERLINK("https://peempee.com/out.php?url=https://www.butor-mirjan24.hu/kanape/13291-377323-vena-kanape.html","Tovább a boltba (butor-mirjan24.hu)")</f>
      </c>
    </row>
    <row collapsed="" customFormat="false" customHeight="" hidden="" ht="12.1" outlineLevel="0" r="54">
      <c r="A54" s="5"/>
      <c r="B54" s="6"/>
      <c r="C54" s="5"/>
      <c r="D54" s="7"/>
      <c r="E54" s="9" t="s">
        <f>SUM(E2:E53)</f>
      </c>
      <c r="F54" s="5"/>
    </row>
    <row collapsed="" customFormat="false" customHeight="" hidden="" ht="12.1" outlineLevel="0" r="55">
      <c r="A55" s="8" t="s">
        <f>HYPERLINK("https://peempee.com","peempee.com")</f>
      </c>
      <c r="B55" s="6"/>
      <c r="C55" s="5"/>
      <c r="D55" s="7"/>
      <c r="E55" s="7"/>
      <c r="F5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2026-06-22T21:56:01.00Z</dcterms:created>
  <dc:title/>
  <dc:subject/>
  <dc:creator>peempee.com</dc:creator>
  <dc:description/>
  <cp:revision>0</cp:revision>
</cp:coreProperties>
</file>